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kotastateuniversity.sharepoint.com/sites/DEPT-iResearch/Admin Docs/Degrees Awarded/"/>
    </mc:Choice>
  </mc:AlternateContent>
  <xr:revisionPtr revIDLastSave="151" documentId="8_{BB1AA0B2-006A-419C-8D48-7A581F27A670}" xr6:coauthVersionLast="47" xr6:coauthVersionMax="47" xr10:uidLastSave="{B7AF6773-2F5E-45E9-9D60-01672DA309B0}"/>
  <bookViews>
    <workbookView xWindow="-28920" yWindow="-120" windowWidth="29040" windowHeight="15840" xr2:uid="{00000000-000D-0000-FFFF-FFFF00000000}"/>
  </bookViews>
  <sheets>
    <sheet name="Grads" sheetId="2" r:id="rId1"/>
  </sheets>
  <definedNames>
    <definedName name="_xlnm._FilterDatabase" localSheetId="0" hidden="1">Grads!$A$5:$K$153</definedName>
    <definedName name="IDX" localSheetId="0">Grads!#REF!</definedName>
    <definedName name="_xlnm.Print_Titles" localSheetId="0">Grads!$A:$A,Grads!$1:$5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2" i="2" l="1"/>
  <c r="L151" i="2"/>
  <c r="L143" i="2"/>
  <c r="L86" i="2"/>
  <c r="L15" i="2"/>
  <c r="K151" i="2"/>
  <c r="K86" i="2"/>
  <c r="K152" i="2"/>
  <c r="K143" i="2"/>
  <c r="K15" i="2"/>
  <c r="J152" i="2"/>
  <c r="J151" i="2"/>
  <c r="J86" i="2"/>
  <c r="J143" i="2"/>
  <c r="J15" i="2"/>
  <c r="C143" i="2"/>
  <c r="D143" i="2"/>
  <c r="E143" i="2"/>
  <c r="F143" i="2"/>
  <c r="G143" i="2"/>
  <c r="H143" i="2"/>
  <c r="I143" i="2"/>
  <c r="B143" i="2"/>
  <c r="C86" i="2"/>
  <c r="D86" i="2"/>
  <c r="E86" i="2"/>
  <c r="F86" i="2"/>
  <c r="G86" i="2"/>
  <c r="H86" i="2"/>
  <c r="I86" i="2"/>
  <c r="B86" i="2"/>
  <c r="C15" i="2"/>
  <c r="D15" i="2"/>
  <c r="E15" i="2"/>
  <c r="F15" i="2"/>
  <c r="G15" i="2"/>
  <c r="H15" i="2"/>
  <c r="I15" i="2"/>
  <c r="B15" i="2"/>
  <c r="C151" i="2"/>
  <c r="D151" i="2"/>
  <c r="E151" i="2"/>
  <c r="F151" i="2"/>
  <c r="G151" i="2"/>
  <c r="H151" i="2"/>
  <c r="I151" i="2"/>
  <c r="B151" i="2"/>
  <c r="I152" i="2"/>
  <c r="H152" i="2"/>
  <c r="B152" i="2"/>
  <c r="C152" i="2"/>
  <c r="D152" i="2"/>
  <c r="E152" i="2"/>
  <c r="F152" i="2"/>
  <c r="G152" i="2"/>
</calcChain>
</file>

<file path=xl/sharedStrings.xml><?xml version="1.0" encoding="utf-8"?>
<sst xmlns="http://schemas.openxmlformats.org/spreadsheetml/2006/main" count="186" uniqueCount="170">
  <si>
    <t>SU12, FA12</t>
  </si>
  <si>
    <t>&amp; SP13</t>
  </si>
  <si>
    <t>BS in Information Systems</t>
  </si>
  <si>
    <t>BSED in Elementary Educ/Spec Education</t>
  </si>
  <si>
    <t>CERTU in Digital Photography</t>
  </si>
  <si>
    <t>CERTU in Information Technology Management</t>
  </si>
  <si>
    <t>CERTU in Multi-Media Design &amp; Production</t>
  </si>
  <si>
    <t>CERTU in Network &amp; Telecommunications Admin</t>
  </si>
  <si>
    <t>AA in General Studies</t>
  </si>
  <si>
    <t>AS in Application Programming</t>
  </si>
  <si>
    <t>AS in Business Management</t>
  </si>
  <si>
    <t>AS in Health Information Technology</t>
  </si>
  <si>
    <t>AS in Network &amp; System Administration</t>
  </si>
  <si>
    <t>AS in Respiratory Care</t>
  </si>
  <si>
    <t>BBA in Accounting</t>
  </si>
  <si>
    <t>BBA in Finance</t>
  </si>
  <si>
    <t>BBA in Management</t>
  </si>
  <si>
    <t>BBA in Management Information Systems</t>
  </si>
  <si>
    <t>BBA in Marketing</t>
  </si>
  <si>
    <t>BGS in General Studies</t>
  </si>
  <si>
    <t>BS in Biology for Information Systems</t>
  </si>
  <si>
    <t>BS in Computer Game Design</t>
  </si>
  <si>
    <t>BS in Computer Graphic Design</t>
  </si>
  <si>
    <t>BS in Computer Information Systems</t>
  </si>
  <si>
    <t>BS in Computer Science</t>
  </si>
  <si>
    <t>BS in Computer and Network Security</t>
  </si>
  <si>
    <t>BS in Digital Arts and Design</t>
  </si>
  <si>
    <t>BS in English for Information Systems</t>
  </si>
  <si>
    <t>BS in English for New Media</t>
  </si>
  <si>
    <t>BS in Exercise Science</t>
  </si>
  <si>
    <t>BS in Health Information Administration</t>
  </si>
  <si>
    <t>BS in Mathematics for Information Systems</t>
  </si>
  <si>
    <t>BS in Network &amp; System Administration</t>
  </si>
  <si>
    <t>BS in Physical Science</t>
  </si>
  <si>
    <t>BS in Professional Accountancy</t>
  </si>
  <si>
    <t>BS in Respiratory Care</t>
  </si>
  <si>
    <t>BS in Scientific Forensic Technology</t>
  </si>
  <si>
    <t>BSED in Biology Education</t>
  </si>
  <si>
    <t>BSED in Business Education</t>
  </si>
  <si>
    <t>BSED in Computer Education</t>
  </si>
  <si>
    <t>BSED in Elementary Education</t>
  </si>
  <si>
    <t>BSED in English Education</t>
  </si>
  <si>
    <t>BSED in Mathematics</t>
  </si>
  <si>
    <t>BSED in Physical Education</t>
  </si>
  <si>
    <t>CERTU in Health Care Coding</t>
  </si>
  <si>
    <t>CERTU in Programming &amp; Systems Development</t>
  </si>
  <si>
    <t>CERTU in Technology &amp; Database Mgmt Systems</t>
  </si>
  <si>
    <t>CERTU in Web Application Development</t>
  </si>
  <si>
    <t>CERTU in Website Design &amp; Development</t>
  </si>
  <si>
    <t>DSC in Information Systems</t>
  </si>
  <si>
    <t>MBA in General Management</t>
  </si>
  <si>
    <t>MS in Health Informatics</t>
  </si>
  <si>
    <t>MS in Information Assurance &amp; Computer Security</t>
  </si>
  <si>
    <t>MS in Information Systems</t>
  </si>
  <si>
    <t>MSED in Educational Technology</t>
  </si>
  <si>
    <t>Number</t>
  </si>
  <si>
    <t>CERTG in Information Systems, Business Analytics</t>
  </si>
  <si>
    <t>CERTG in Information Assurance - Ethical Hacking</t>
  </si>
  <si>
    <t>SU13, FA13</t>
  </si>
  <si>
    <t>&amp; SP14</t>
  </si>
  <si>
    <t xml:space="preserve">BS in Cyber Operations </t>
  </si>
  <si>
    <t>BBA in Business Technology</t>
  </si>
  <si>
    <t>SU14, FA14</t>
  </si>
  <si>
    <t>&amp; SP15</t>
  </si>
  <si>
    <t>MS in Applied Computer Science</t>
  </si>
  <si>
    <t xml:space="preserve">CERTU in Website Administration </t>
  </si>
  <si>
    <t>CERTU in English for New Media</t>
  </si>
  <si>
    <t>SU15, FA15</t>
  </si>
  <si>
    <t>&amp; SP16</t>
  </si>
  <si>
    <t>AS in Network &amp; Security Administration</t>
  </si>
  <si>
    <t>BS in Network &amp; Security Administration</t>
  </si>
  <si>
    <t>BS in Professional &amp; Technical Communication</t>
  </si>
  <si>
    <t>MS in Analytics</t>
  </si>
  <si>
    <t>CERTG in Banking Security</t>
  </si>
  <si>
    <t>CERTG in Information Technology</t>
  </si>
  <si>
    <t>SU16, FA16</t>
  </si>
  <si>
    <t>&amp; SP17</t>
  </si>
  <si>
    <t>DSC in Cyber Security</t>
  </si>
  <si>
    <t>SU17, FA17</t>
  </si>
  <si>
    <t>&amp; SP18</t>
  </si>
  <si>
    <t>CERTU in Object Oriented Programming</t>
  </si>
  <si>
    <t>AS in Software Development</t>
  </si>
  <si>
    <t>CERTU in Health Information Clerk Certificate</t>
  </si>
  <si>
    <t>SU18, FA18</t>
  </si>
  <si>
    <t>&amp; SP19</t>
  </si>
  <si>
    <t>Project Management Specialization</t>
  </si>
  <si>
    <t>BS in Biology</t>
  </si>
  <si>
    <t>Business Analytics Specialization</t>
  </si>
  <si>
    <t>Software/Web Development Specialization</t>
  </si>
  <si>
    <t>Audio Production Specialization</t>
  </si>
  <si>
    <t>Computer Graphics Specialization</t>
  </si>
  <si>
    <t>Production Animation Specialization</t>
  </si>
  <si>
    <t>Software Development Specialization</t>
  </si>
  <si>
    <t>CERTU in Network Services</t>
  </si>
  <si>
    <t>Cyber Operations Specialization</t>
  </si>
  <si>
    <t>MS in Computer Science</t>
  </si>
  <si>
    <t>MS in Cyber Defense</t>
  </si>
  <si>
    <t>MS in Health Informatics/Info Mgmt</t>
  </si>
  <si>
    <t>Application Development Specialization</t>
  </si>
  <si>
    <t>Data Management Specialization</t>
  </si>
  <si>
    <t>General Specialization</t>
  </si>
  <si>
    <t>Healthcare Info Systems Specialization</t>
  </si>
  <si>
    <t>Networking/Admin/Security Specialization</t>
  </si>
  <si>
    <t>Web Design Specialization</t>
  </si>
  <si>
    <t>Business Analysis Specialization</t>
  </si>
  <si>
    <t>No Specialization</t>
  </si>
  <si>
    <t>PhD in Cyber Operations</t>
  </si>
  <si>
    <t>CERTU in Cyber Security</t>
  </si>
  <si>
    <t>Doctoral Total Degrees Awarded</t>
  </si>
  <si>
    <t>**Those who graduated with more than one degree (i.e. BBA and BS degree, MS degree and certificate, etc.) are counted under each degree.</t>
  </si>
  <si>
    <t>Total Number of Graduates***</t>
  </si>
  <si>
    <t>&amp; SP20</t>
  </si>
  <si>
    <t>SU19, FA19</t>
  </si>
  <si>
    <t>Data Science Specialization</t>
  </si>
  <si>
    <t>Film &amp; Cinematic Arts Specialization</t>
  </si>
  <si>
    <t>CERTU in High-Performance and Research Computing</t>
  </si>
  <si>
    <t>CERTU in Mathematical Foundations of Cryptography</t>
  </si>
  <si>
    <t>PhD in Information Systems</t>
  </si>
  <si>
    <t>Information Assurance Computer Security Specialization</t>
  </si>
  <si>
    <t>Analytics and Decision Support Specialization</t>
  </si>
  <si>
    <t>Program Completions and Degrees Awarded</t>
  </si>
  <si>
    <t>***Number of Graduates is an unduplicated count of those who received one or more degrees (including certificates) during the given academic year.</t>
  </si>
  <si>
    <t>*Those who graduated with one degree, but multiple majors will be counted more than once in completions. Beginning in 2018-2019, those who graduated with more than one specialization will be counted individually under each specialization, but only once under the major and under program completions.</t>
  </si>
  <si>
    <t>Total Program Completions*</t>
  </si>
  <si>
    <t>Total Degrees Awarded**</t>
  </si>
  <si>
    <t>Undergraduate Certificates Total Awarded</t>
  </si>
  <si>
    <t>Graduate Certificates Total Awarded</t>
  </si>
  <si>
    <t>Associate Total Program Completions*</t>
  </si>
  <si>
    <t>Associate Total Degrees Awarded**</t>
  </si>
  <si>
    <t>Baccalaureate Total Program Completions*</t>
  </si>
  <si>
    <t>Baccalaureate Total Degrees Awarded**</t>
  </si>
  <si>
    <t>Masters Total Program Completions*</t>
  </si>
  <si>
    <t>Masters Total Degrees Awarded**</t>
  </si>
  <si>
    <t>SU20, FA20</t>
  </si>
  <si>
    <t>&amp; SP21</t>
  </si>
  <si>
    <t>AS in Web Development</t>
  </si>
  <si>
    <t xml:space="preserve">BS in Cyber Leadership &amp; Intelligence </t>
  </si>
  <si>
    <t>Digital Forensics Specialization</t>
  </si>
  <si>
    <t>World Affairs &amp; Human Behavior Specialization</t>
  </si>
  <si>
    <t>Artificial Intelligence &amp; Machine Learning Specialization</t>
  </si>
  <si>
    <t>Digital Sound Design Specialization</t>
  </si>
  <si>
    <t>CERTU in Data Analytics</t>
  </si>
  <si>
    <t>CERTU in Project Management</t>
  </si>
  <si>
    <t>CERTU in Software Development</t>
  </si>
  <si>
    <t>PhD in Cyber Defense</t>
  </si>
  <si>
    <t>Information Systems Cyber Security Specialization</t>
  </si>
  <si>
    <t>BS in Mathematics</t>
  </si>
  <si>
    <t>Cryptography Specialization</t>
  </si>
  <si>
    <t>Information Systems Specialization</t>
  </si>
  <si>
    <t>Intermediate Education Specialization</t>
  </si>
  <si>
    <t>Secondary Education Specialization</t>
  </si>
  <si>
    <t>SU21, FA21</t>
  </si>
  <si>
    <t>&amp; SP22</t>
  </si>
  <si>
    <t>BBA in Business Administration</t>
  </si>
  <si>
    <t>Accounting Specialization</t>
  </si>
  <si>
    <t>Management Specialization</t>
  </si>
  <si>
    <t>Software Engineering Specialization</t>
  </si>
  <si>
    <t>CERTG in Healthcare Data Analytics</t>
  </si>
  <si>
    <t>CERTU in Health Information Specialist</t>
  </si>
  <si>
    <t>&amp; SP23</t>
  </si>
  <si>
    <t>SU22, FA22</t>
  </si>
  <si>
    <t>Marketing Specialization</t>
  </si>
  <si>
    <t>BS in Artificial Intelligence</t>
  </si>
  <si>
    <t>BS in Analytical Science</t>
  </si>
  <si>
    <t>Integrated Biology Specialization</t>
  </si>
  <si>
    <t>BS in Individualized Studies</t>
  </si>
  <si>
    <t>CERTU in Creative Coding</t>
  </si>
  <si>
    <t>CERTU in Digital Accounting</t>
  </si>
  <si>
    <t>Artificial Intelligence Specialization</t>
  </si>
  <si>
    <t>Accurate as of July 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</si>
</sst>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A9E0"/>
        <bgColor indexed="64"/>
      </patternFill>
    </fill>
    <fill>
      <patternFill patternType="solid">
        <fgColor rgb="FF4D4F53"/>
        <bgColor indexed="64"/>
      </patternFill>
    </fill>
    <fill>
      <patternFill patternType="solid">
        <fgColor rgb="FFADAFAF"/>
        <bgColor indexed="64"/>
      </patternFill>
    </fill>
    <fill>
      <patternFill patternType="solid">
        <fgColor rgb="FF004165"/>
        <bgColor indexed="64"/>
      </patternFill>
    </fill>
    <fill>
      <patternFill patternType="solid">
        <fgColor rgb="FF4D4F53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8" applyNumberFormat="0" applyAlignment="0" applyProtection="0"/>
    <xf numFmtId="0" fontId="5" fillId="28" borderId="9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8" applyNumberFormat="0" applyAlignment="0" applyProtection="0"/>
    <xf numFmtId="0" fontId="12" fillId="0" borderId="13" applyNumberFormat="0" applyFill="0" applyAlignment="0" applyProtection="0"/>
    <xf numFmtId="0" fontId="13" fillId="31" borderId="0" applyNumberFormat="0" applyBorder="0" applyAlignment="0" applyProtection="0"/>
    <xf numFmtId="0" fontId="1" fillId="32" borderId="14" applyNumberFormat="0" applyFont="0" applyAlignment="0" applyProtection="0"/>
    <xf numFmtId="0" fontId="14" fillId="27" borderId="15" applyNumberFormat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0" fillId="33" borderId="19" xfId="0" applyFill="1" applyBorder="1" applyAlignment="1">
      <alignment horizontal="left" vertical="top" wrapText="1" indent="1"/>
    </xf>
    <xf numFmtId="0" fontId="0" fillId="33" borderId="20" xfId="0" applyFill="1" applyBorder="1" applyAlignment="1">
      <alignment horizontal="center" wrapText="1"/>
    </xf>
    <xf numFmtId="0" fontId="0" fillId="33" borderId="21" xfId="0" applyFill="1" applyBorder="1" applyAlignment="1">
      <alignment horizontal="left" vertical="top" wrapText="1" indent="1"/>
    </xf>
    <xf numFmtId="0" fontId="0" fillId="33" borderId="18" xfId="0" applyFill="1" applyBorder="1" applyAlignment="1">
      <alignment horizontal="center" wrapText="1"/>
    </xf>
    <xf numFmtId="0" fontId="18" fillId="33" borderId="19" xfId="0" applyFont="1" applyFill="1" applyBorder="1" applyAlignment="1">
      <alignment horizontal="left" vertical="top" wrapText="1" indent="1"/>
    </xf>
    <xf numFmtId="0" fontId="18" fillId="33" borderId="20" xfId="0" applyFont="1" applyFill="1" applyBorder="1" applyAlignment="1">
      <alignment horizontal="center" wrapText="1"/>
    </xf>
    <xf numFmtId="0" fontId="0" fillId="33" borderId="22" xfId="0" applyFill="1" applyBorder="1" applyAlignment="1">
      <alignment horizontal="left" vertical="top" wrapText="1" indent="1"/>
    </xf>
    <xf numFmtId="0" fontId="0" fillId="33" borderId="17" xfId="0" applyFill="1" applyBorder="1" applyAlignment="1">
      <alignment horizontal="center" wrapText="1"/>
    </xf>
    <xf numFmtId="0" fontId="0" fillId="33" borderId="2" xfId="0" applyFill="1" applyBorder="1" applyAlignment="1">
      <alignment horizontal="center" wrapText="1"/>
    </xf>
    <xf numFmtId="0" fontId="18" fillId="33" borderId="21" xfId="0" applyFont="1" applyFill="1" applyBorder="1" applyAlignment="1">
      <alignment horizontal="left" vertical="top" wrapText="1" indent="1"/>
    </xf>
    <xf numFmtId="0" fontId="18" fillId="33" borderId="18" xfId="0" applyFont="1" applyFill="1" applyBorder="1" applyAlignment="1">
      <alignment horizontal="center" wrapText="1"/>
    </xf>
    <xf numFmtId="0" fontId="0" fillId="33" borderId="18" xfId="0" applyFill="1" applyBorder="1" applyAlignment="1">
      <alignment horizontal="center" vertical="center" wrapText="1"/>
    </xf>
    <xf numFmtId="0" fontId="0" fillId="33" borderId="20" xfId="0" applyFill="1" applyBorder="1" applyAlignment="1">
      <alignment horizontal="center" vertical="center" wrapText="1"/>
    </xf>
    <xf numFmtId="0" fontId="0" fillId="33" borderId="21" xfId="0" applyFill="1" applyBorder="1" applyAlignment="1">
      <alignment horizontal="left" vertical="center" wrapText="1" indent="1"/>
    </xf>
    <xf numFmtId="0" fontId="0" fillId="33" borderId="3" xfId="0" applyFill="1" applyBorder="1" applyAlignment="1">
      <alignment horizontal="center" vertical="center" wrapText="1"/>
    </xf>
    <xf numFmtId="0" fontId="0" fillId="33" borderId="2" xfId="0" applyFill="1" applyBorder="1" applyAlignment="1">
      <alignment horizontal="center" vertical="center" wrapText="1"/>
    </xf>
    <xf numFmtId="0" fontId="0" fillId="33" borderId="19" xfId="0" applyFill="1" applyBorder="1" applyAlignment="1">
      <alignment horizontal="left" vertical="center" wrapText="1" indent="1"/>
    </xf>
    <xf numFmtId="0" fontId="5" fillId="34" borderId="4" xfId="0" applyFont="1" applyFill="1" applyBorder="1" applyAlignment="1">
      <alignment horizontal="left" vertical="top" wrapText="1"/>
    </xf>
    <xf numFmtId="0" fontId="2" fillId="34" borderId="5" xfId="0" applyFont="1" applyFill="1" applyBorder="1" applyAlignment="1">
      <alignment horizontal="center" wrapText="1"/>
    </xf>
    <xf numFmtId="0" fontId="19" fillId="35" borderId="4" xfId="0" applyFont="1" applyFill="1" applyBorder="1" applyAlignment="1">
      <alignment horizontal="left" vertical="top" wrapText="1" indent="1"/>
    </xf>
    <xf numFmtId="0" fontId="19" fillId="35" borderId="5" xfId="0" applyFont="1" applyFill="1" applyBorder="1" applyAlignment="1">
      <alignment horizontal="center" wrapText="1"/>
    </xf>
    <xf numFmtId="0" fontId="2" fillId="36" borderId="21" xfId="0" applyFont="1" applyFill="1" applyBorder="1" applyAlignment="1">
      <alignment horizontal="left" vertical="center" wrapText="1" indent="3"/>
    </xf>
    <xf numFmtId="0" fontId="2" fillId="36" borderId="18" xfId="0" applyFont="1" applyFill="1" applyBorder="1" applyAlignment="1">
      <alignment horizontal="center" wrapText="1"/>
    </xf>
    <xf numFmtId="0" fontId="2" fillId="36" borderId="20" xfId="0" applyFont="1" applyFill="1" applyBorder="1" applyAlignment="1">
      <alignment horizontal="center" wrapText="1"/>
    </xf>
    <xf numFmtId="0" fontId="2" fillId="36" borderId="21" xfId="0" applyFont="1" applyFill="1" applyBorder="1" applyAlignment="1">
      <alignment horizontal="left" vertical="top" wrapText="1" indent="3"/>
    </xf>
    <xf numFmtId="0" fontId="19" fillId="35" borderId="5" xfId="0" applyFont="1" applyFill="1" applyBorder="1" applyAlignment="1">
      <alignment horizontal="left" vertical="top" wrapText="1" indent="1"/>
    </xf>
    <xf numFmtId="0" fontId="21" fillId="37" borderId="4" xfId="0" applyFont="1" applyFill="1" applyBorder="1" applyAlignment="1">
      <alignment horizontal="left" vertical="top" wrapText="1"/>
    </xf>
    <xf numFmtId="0" fontId="22" fillId="37" borderId="5" xfId="0" applyFont="1" applyFill="1" applyBorder="1" applyAlignment="1">
      <alignment horizontal="center" wrapText="1"/>
    </xf>
    <xf numFmtId="0" fontId="22" fillId="37" borderId="6" xfId="0" applyFont="1" applyFill="1" applyBorder="1" applyAlignment="1">
      <alignment horizontal="center" wrapText="1"/>
    </xf>
    <xf numFmtId="0" fontId="23" fillId="0" borderId="0" xfId="0" applyFont="1"/>
    <xf numFmtId="0" fontId="16" fillId="0" borderId="22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16" fillId="0" borderId="2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182880</xdr:rowOff>
    </xdr:from>
    <xdr:to>
      <xdr:col>0</xdr:col>
      <xdr:colOff>2705100</xdr:colOff>
      <xdr:row>4</xdr:row>
      <xdr:rowOff>16510</xdr:rowOff>
    </xdr:to>
    <xdr:pic>
      <xdr:nvPicPr>
        <xdr:cNvPr id="2065" name="Picture 2">
          <a:extLst>
            <a:ext uri="{FF2B5EF4-FFF2-40B4-BE49-F238E27FC236}">
              <a16:creationId xmlns:a16="http://schemas.microsoft.com/office/drawing/2014/main" id="{2D5E8514-CD13-4DFB-916E-685E25D6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182880"/>
          <a:ext cx="21564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47" sqref="L147"/>
    </sheetView>
  </sheetViews>
  <sheetFormatPr defaultRowHeight="15" x14ac:dyDescent="0.25"/>
  <cols>
    <col min="1" max="1" width="49.42578125" customWidth="1"/>
    <col min="2" max="3" width="10.7109375" customWidth="1"/>
    <col min="4" max="4" width="11.140625" customWidth="1"/>
    <col min="5" max="5" width="11.28515625" customWidth="1"/>
    <col min="6" max="7" width="13.28515625" customWidth="1"/>
    <col min="8" max="12" width="11.42578125" customWidth="1"/>
  </cols>
  <sheetData>
    <row r="1" spans="1:12" ht="15" customHeight="1" x14ac:dyDescent="0.25">
      <c r="A1" s="40"/>
      <c r="B1" s="42" t="s">
        <v>120</v>
      </c>
      <c r="C1" s="43"/>
      <c r="D1" s="43"/>
      <c r="E1" s="43"/>
      <c r="F1" s="43"/>
      <c r="G1" s="43"/>
      <c r="H1" s="43"/>
      <c r="I1" s="43"/>
      <c r="J1" s="43"/>
      <c r="K1" s="43"/>
    </row>
    <row r="2" spans="1:12" ht="15" customHeight="1" thickBot="1" x14ac:dyDescent="0.3">
      <c r="A2" s="41"/>
      <c r="B2" s="44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1"/>
      <c r="B3" s="3" t="s">
        <v>0</v>
      </c>
      <c r="C3" s="3" t="s">
        <v>58</v>
      </c>
      <c r="D3" s="3" t="s">
        <v>62</v>
      </c>
      <c r="E3" s="3" t="s">
        <v>67</v>
      </c>
      <c r="F3" s="3" t="s">
        <v>75</v>
      </c>
      <c r="G3" s="3" t="s">
        <v>78</v>
      </c>
      <c r="H3" s="3" t="s">
        <v>83</v>
      </c>
      <c r="I3" s="3" t="s">
        <v>112</v>
      </c>
      <c r="J3" s="3" t="s">
        <v>133</v>
      </c>
      <c r="K3" s="3" t="s">
        <v>151</v>
      </c>
      <c r="L3" s="3" t="s">
        <v>160</v>
      </c>
    </row>
    <row r="4" spans="1:12" x14ac:dyDescent="0.25">
      <c r="A4" s="41"/>
      <c r="B4" s="4" t="s">
        <v>1</v>
      </c>
      <c r="C4" s="4" t="s">
        <v>59</v>
      </c>
      <c r="D4" s="4" t="s">
        <v>63</v>
      </c>
      <c r="E4" s="4" t="s">
        <v>68</v>
      </c>
      <c r="F4" s="4" t="s">
        <v>76</v>
      </c>
      <c r="G4" s="4" t="s">
        <v>79</v>
      </c>
      <c r="H4" s="4" t="s">
        <v>84</v>
      </c>
      <c r="I4" s="4" t="s">
        <v>111</v>
      </c>
      <c r="J4" s="4" t="s">
        <v>134</v>
      </c>
      <c r="K4" s="4" t="s">
        <v>152</v>
      </c>
      <c r="L4" s="4" t="s">
        <v>159</v>
      </c>
    </row>
    <row r="5" spans="1:12" x14ac:dyDescent="0.25">
      <c r="A5" s="36"/>
      <c r="B5" s="5" t="s">
        <v>55</v>
      </c>
      <c r="C5" s="5" t="s">
        <v>55</v>
      </c>
      <c r="D5" s="5" t="s">
        <v>55</v>
      </c>
      <c r="E5" s="5" t="s">
        <v>55</v>
      </c>
      <c r="F5" s="5" t="s">
        <v>55</v>
      </c>
      <c r="G5" s="5" t="s">
        <v>55</v>
      </c>
      <c r="H5" s="5" t="s">
        <v>55</v>
      </c>
      <c r="I5" s="5" t="s">
        <v>55</v>
      </c>
      <c r="J5" s="5" t="s">
        <v>55</v>
      </c>
      <c r="K5" s="5" t="s">
        <v>55</v>
      </c>
      <c r="L5" s="5" t="s">
        <v>55</v>
      </c>
    </row>
    <row r="6" spans="1:12" x14ac:dyDescent="0.25">
      <c r="A6" s="6" t="s">
        <v>8</v>
      </c>
      <c r="B6" s="7">
        <v>3</v>
      </c>
      <c r="C6" s="7">
        <v>10</v>
      </c>
      <c r="D6" s="7">
        <v>4</v>
      </c>
      <c r="E6" s="7">
        <v>5</v>
      </c>
      <c r="F6" s="7">
        <v>4</v>
      </c>
      <c r="G6" s="7">
        <v>11</v>
      </c>
      <c r="H6" s="7">
        <v>5</v>
      </c>
      <c r="I6" s="7">
        <v>12</v>
      </c>
      <c r="J6" s="7">
        <v>8</v>
      </c>
      <c r="K6" s="7">
        <v>21</v>
      </c>
      <c r="L6" s="7">
        <v>15</v>
      </c>
    </row>
    <row r="7" spans="1:12" x14ac:dyDescent="0.25">
      <c r="A7" s="8" t="s">
        <v>9</v>
      </c>
      <c r="B7" s="9">
        <v>3</v>
      </c>
      <c r="C7" s="9">
        <v>3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</row>
    <row r="8" spans="1:12" x14ac:dyDescent="0.25">
      <c r="A8" s="8" t="s">
        <v>10</v>
      </c>
      <c r="B8" s="9">
        <v>13</v>
      </c>
      <c r="C8" s="9">
        <v>17</v>
      </c>
      <c r="D8" s="7">
        <v>13</v>
      </c>
      <c r="E8" s="7">
        <v>7</v>
      </c>
      <c r="F8" s="7">
        <v>9</v>
      </c>
      <c r="G8" s="7">
        <v>10</v>
      </c>
      <c r="H8" s="7">
        <v>14</v>
      </c>
      <c r="I8" s="7">
        <v>4</v>
      </c>
      <c r="J8" s="7">
        <v>5</v>
      </c>
      <c r="K8" s="7">
        <v>5</v>
      </c>
      <c r="L8" s="7">
        <v>6</v>
      </c>
    </row>
    <row r="9" spans="1:12" x14ac:dyDescent="0.25">
      <c r="A9" s="8" t="s">
        <v>11</v>
      </c>
      <c r="B9" s="9">
        <v>13</v>
      </c>
      <c r="C9" s="9">
        <v>15</v>
      </c>
      <c r="D9" s="7">
        <v>9</v>
      </c>
      <c r="E9" s="7">
        <v>16</v>
      </c>
      <c r="F9" s="7">
        <v>11</v>
      </c>
      <c r="G9" s="7">
        <v>11</v>
      </c>
      <c r="H9" s="7">
        <v>9</v>
      </c>
      <c r="I9" s="7">
        <v>8</v>
      </c>
      <c r="J9" s="7">
        <v>3</v>
      </c>
      <c r="K9" s="7">
        <v>5</v>
      </c>
      <c r="L9" s="7">
        <v>8</v>
      </c>
    </row>
    <row r="10" spans="1:12" x14ac:dyDescent="0.25">
      <c r="A10" s="8" t="s">
        <v>12</v>
      </c>
      <c r="B10" s="9">
        <v>6</v>
      </c>
      <c r="C10" s="9">
        <v>4</v>
      </c>
      <c r="D10" s="7">
        <v>5</v>
      </c>
      <c r="E10" s="7">
        <v>8</v>
      </c>
      <c r="F10" s="7">
        <v>0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15" customHeight="1" x14ac:dyDescent="0.25">
      <c r="A11" s="8" t="s">
        <v>69</v>
      </c>
      <c r="B11" s="9">
        <v>0</v>
      </c>
      <c r="C11" s="9">
        <v>0</v>
      </c>
      <c r="D11" s="7">
        <v>0</v>
      </c>
      <c r="E11" s="7">
        <v>4</v>
      </c>
      <c r="F11" s="7">
        <v>14</v>
      </c>
      <c r="G11" s="7">
        <v>11</v>
      </c>
      <c r="H11" s="7">
        <v>10</v>
      </c>
      <c r="I11" s="7">
        <v>10</v>
      </c>
      <c r="J11" s="7">
        <v>14</v>
      </c>
      <c r="K11" s="7">
        <v>15</v>
      </c>
      <c r="L11" s="7">
        <v>22</v>
      </c>
    </row>
    <row r="12" spans="1:12" x14ac:dyDescent="0.25">
      <c r="A12" s="8" t="s">
        <v>13</v>
      </c>
      <c r="B12" s="9">
        <v>16</v>
      </c>
      <c r="C12" s="9">
        <v>17</v>
      </c>
      <c r="D12" s="7">
        <v>17</v>
      </c>
      <c r="E12" s="7">
        <v>19</v>
      </c>
      <c r="F12" s="7">
        <v>12</v>
      </c>
      <c r="G12" s="7">
        <v>11</v>
      </c>
      <c r="H12" s="7">
        <v>8</v>
      </c>
      <c r="I12" s="7">
        <v>12</v>
      </c>
      <c r="J12" s="7">
        <v>0</v>
      </c>
      <c r="K12" s="7">
        <v>0</v>
      </c>
      <c r="L12" s="7">
        <v>0</v>
      </c>
    </row>
    <row r="13" spans="1:12" s="2" customFormat="1" x14ac:dyDescent="0.25">
      <c r="A13" s="10" t="s">
        <v>81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2</v>
      </c>
      <c r="H13" s="11">
        <v>10</v>
      </c>
      <c r="I13" s="11">
        <v>6</v>
      </c>
      <c r="J13" s="11">
        <v>8</v>
      </c>
      <c r="K13" s="11">
        <v>9</v>
      </c>
      <c r="L13" s="11">
        <v>6</v>
      </c>
    </row>
    <row r="14" spans="1:12" s="2" customFormat="1" ht="15.75" thickBot="1" x14ac:dyDescent="0.3">
      <c r="A14" s="10" t="s">
        <v>135</v>
      </c>
      <c r="B14" s="11"/>
      <c r="C14" s="11"/>
      <c r="D14" s="11"/>
      <c r="E14" s="11"/>
      <c r="F14" s="11"/>
      <c r="G14" s="11"/>
      <c r="H14" s="11"/>
      <c r="I14" s="11"/>
      <c r="J14" s="11">
        <v>2</v>
      </c>
      <c r="K14" s="11">
        <v>1</v>
      </c>
      <c r="L14" s="11">
        <v>6</v>
      </c>
    </row>
    <row r="15" spans="1:12" s="2" customFormat="1" ht="15.75" thickBot="1" x14ac:dyDescent="0.3">
      <c r="A15" s="31" t="s">
        <v>127</v>
      </c>
      <c r="B15" s="26">
        <f>SUM(B6:B14)</f>
        <v>54</v>
      </c>
      <c r="C15" s="26">
        <f t="shared" ref="C15:I15" si="0">SUM(C6:C14)</f>
        <v>66</v>
      </c>
      <c r="D15" s="26">
        <f t="shared" si="0"/>
        <v>48</v>
      </c>
      <c r="E15" s="26">
        <f t="shared" si="0"/>
        <v>59</v>
      </c>
      <c r="F15" s="26">
        <f t="shared" si="0"/>
        <v>50</v>
      </c>
      <c r="G15" s="26">
        <f t="shared" si="0"/>
        <v>58</v>
      </c>
      <c r="H15" s="26">
        <f t="shared" si="0"/>
        <v>56</v>
      </c>
      <c r="I15" s="26">
        <f t="shared" si="0"/>
        <v>52</v>
      </c>
      <c r="J15" s="26">
        <f t="shared" ref="J15:K15" si="1">SUM(J6:J14)</f>
        <v>40</v>
      </c>
      <c r="K15" s="26">
        <f t="shared" si="1"/>
        <v>56</v>
      </c>
      <c r="L15" s="26">
        <f t="shared" ref="L15" si="2">SUM(L6:L14)</f>
        <v>63</v>
      </c>
    </row>
    <row r="16" spans="1:12" s="2" customFormat="1" ht="15.75" thickBot="1" x14ac:dyDescent="0.3">
      <c r="A16" s="31" t="s">
        <v>128</v>
      </c>
      <c r="B16" s="26">
        <v>54</v>
      </c>
      <c r="C16" s="26">
        <v>66</v>
      </c>
      <c r="D16" s="26">
        <v>48</v>
      </c>
      <c r="E16" s="26">
        <v>59</v>
      </c>
      <c r="F16" s="26">
        <v>50</v>
      </c>
      <c r="G16" s="26">
        <v>58</v>
      </c>
      <c r="H16" s="26">
        <v>56</v>
      </c>
      <c r="I16" s="26">
        <v>52</v>
      </c>
      <c r="J16" s="26">
        <v>39</v>
      </c>
      <c r="K16" s="26">
        <v>54</v>
      </c>
      <c r="L16" s="26">
        <v>62</v>
      </c>
    </row>
    <row r="17" spans="1:12" x14ac:dyDescent="0.25">
      <c r="A17" s="12" t="s">
        <v>153</v>
      </c>
      <c r="B17" s="13"/>
      <c r="C17" s="13"/>
      <c r="D17" s="14"/>
      <c r="E17" s="14"/>
      <c r="F17" s="14"/>
      <c r="G17" s="14"/>
      <c r="H17" s="14"/>
      <c r="I17" s="14"/>
      <c r="J17" s="14"/>
      <c r="K17" s="14">
        <v>2</v>
      </c>
      <c r="L17" s="14">
        <v>1</v>
      </c>
    </row>
    <row r="18" spans="1:12" x14ac:dyDescent="0.25">
      <c r="A18" s="30" t="s">
        <v>154</v>
      </c>
      <c r="B18" s="28"/>
      <c r="C18" s="28"/>
      <c r="D18" s="29"/>
      <c r="E18" s="29"/>
      <c r="F18" s="29"/>
      <c r="G18" s="29"/>
      <c r="H18" s="29"/>
      <c r="I18" s="29"/>
      <c r="J18" s="29"/>
      <c r="K18" s="29">
        <v>1</v>
      </c>
      <c r="L18" s="29">
        <v>0</v>
      </c>
    </row>
    <row r="19" spans="1:12" x14ac:dyDescent="0.25">
      <c r="A19" s="30" t="s">
        <v>155</v>
      </c>
      <c r="B19" s="28"/>
      <c r="C19" s="28"/>
      <c r="D19" s="29"/>
      <c r="E19" s="29"/>
      <c r="F19" s="29"/>
      <c r="G19" s="29"/>
      <c r="H19" s="29"/>
      <c r="I19" s="29"/>
      <c r="J19" s="29"/>
      <c r="K19" s="29">
        <v>1</v>
      </c>
      <c r="L19" s="29">
        <v>0</v>
      </c>
    </row>
    <row r="20" spans="1:12" x14ac:dyDescent="0.25">
      <c r="A20" s="30" t="s">
        <v>161</v>
      </c>
      <c r="B20" s="28"/>
      <c r="C20" s="28"/>
      <c r="D20" s="29"/>
      <c r="E20" s="29"/>
      <c r="F20" s="29"/>
      <c r="G20" s="29"/>
      <c r="H20" s="29"/>
      <c r="I20" s="29"/>
      <c r="J20" s="29"/>
      <c r="K20" s="29">
        <v>0</v>
      </c>
      <c r="L20" s="29">
        <v>1</v>
      </c>
    </row>
    <row r="21" spans="1:12" x14ac:dyDescent="0.25">
      <c r="A21" s="12" t="s">
        <v>14</v>
      </c>
      <c r="B21" s="13">
        <v>3</v>
      </c>
      <c r="C21" s="13">
        <v>5</v>
      </c>
      <c r="D21" s="14">
        <v>4</v>
      </c>
      <c r="E21" s="14">
        <v>2</v>
      </c>
      <c r="F21" s="14">
        <v>5</v>
      </c>
      <c r="G21" s="14">
        <v>12</v>
      </c>
      <c r="H21" s="14">
        <v>4</v>
      </c>
      <c r="I21" s="14">
        <v>8</v>
      </c>
      <c r="J21" s="14">
        <v>6</v>
      </c>
      <c r="K21" s="14">
        <v>12</v>
      </c>
      <c r="L21" s="14">
        <v>8</v>
      </c>
    </row>
    <row r="22" spans="1:12" x14ac:dyDescent="0.25">
      <c r="A22" s="8" t="s">
        <v>61</v>
      </c>
      <c r="B22" s="9">
        <v>0</v>
      </c>
      <c r="C22" s="9">
        <v>1</v>
      </c>
      <c r="D22" s="7">
        <v>1</v>
      </c>
      <c r="E22" s="7">
        <v>3</v>
      </c>
      <c r="F22" s="7">
        <v>5</v>
      </c>
      <c r="G22" s="7">
        <v>1</v>
      </c>
      <c r="H22" s="7">
        <v>7</v>
      </c>
      <c r="I22" s="7">
        <v>8</v>
      </c>
      <c r="J22" s="7">
        <v>6</v>
      </c>
      <c r="K22" s="7">
        <v>5</v>
      </c>
      <c r="L22" s="7">
        <v>3</v>
      </c>
    </row>
    <row r="23" spans="1:12" x14ac:dyDescent="0.25">
      <c r="A23" s="8" t="s">
        <v>15</v>
      </c>
      <c r="B23" s="9">
        <v>12</v>
      </c>
      <c r="C23" s="9">
        <v>8</v>
      </c>
      <c r="D23" s="7">
        <v>5</v>
      </c>
      <c r="E23" s="7">
        <v>4</v>
      </c>
      <c r="F23" s="7">
        <v>7</v>
      </c>
      <c r="G23" s="7">
        <v>6</v>
      </c>
      <c r="H23" s="7">
        <v>2</v>
      </c>
      <c r="I23" s="7">
        <v>3</v>
      </c>
      <c r="J23" s="7">
        <v>6</v>
      </c>
      <c r="K23" s="7">
        <v>2</v>
      </c>
      <c r="L23" s="7">
        <v>4</v>
      </c>
    </row>
    <row r="24" spans="1:12" x14ac:dyDescent="0.25">
      <c r="A24" s="8" t="s">
        <v>16</v>
      </c>
      <c r="B24" s="9">
        <v>28</v>
      </c>
      <c r="C24" s="9">
        <v>16</v>
      </c>
      <c r="D24" s="7">
        <v>14</v>
      </c>
      <c r="E24" s="7">
        <v>20</v>
      </c>
      <c r="F24" s="7">
        <v>23</v>
      </c>
      <c r="G24" s="7">
        <v>8</v>
      </c>
      <c r="H24" s="7">
        <v>15</v>
      </c>
      <c r="I24" s="7">
        <v>16</v>
      </c>
      <c r="J24" s="7">
        <v>14</v>
      </c>
      <c r="K24" s="7">
        <v>13</v>
      </c>
      <c r="L24" s="7">
        <v>10</v>
      </c>
    </row>
    <row r="25" spans="1:12" ht="16.5" customHeight="1" x14ac:dyDescent="0.25">
      <c r="A25" s="8" t="s">
        <v>17</v>
      </c>
      <c r="B25" s="9">
        <v>5</v>
      </c>
      <c r="C25" s="9">
        <v>2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1:12" x14ac:dyDescent="0.25">
      <c r="A26" s="8" t="s">
        <v>18</v>
      </c>
      <c r="B26" s="9">
        <v>12</v>
      </c>
      <c r="C26" s="9">
        <v>7</v>
      </c>
      <c r="D26" s="7">
        <v>6</v>
      </c>
      <c r="E26" s="7">
        <v>12</v>
      </c>
      <c r="F26" s="7">
        <v>16</v>
      </c>
      <c r="G26" s="7">
        <v>4</v>
      </c>
      <c r="H26" s="7">
        <v>7</v>
      </c>
      <c r="I26" s="7">
        <v>11</v>
      </c>
      <c r="J26" s="7">
        <v>7</v>
      </c>
      <c r="K26" s="7">
        <v>5</v>
      </c>
      <c r="L26" s="7">
        <v>7</v>
      </c>
    </row>
    <row r="27" spans="1:12" x14ac:dyDescent="0.25">
      <c r="A27" s="8" t="s">
        <v>19</v>
      </c>
      <c r="B27" s="9">
        <v>12</v>
      </c>
      <c r="C27" s="9">
        <v>11</v>
      </c>
      <c r="D27" s="7">
        <v>17</v>
      </c>
      <c r="E27" s="7">
        <v>10</v>
      </c>
      <c r="F27" s="7">
        <v>15</v>
      </c>
      <c r="G27" s="7">
        <v>10</v>
      </c>
      <c r="H27" s="7">
        <v>19</v>
      </c>
      <c r="I27" s="7">
        <v>12</v>
      </c>
      <c r="J27" s="7">
        <v>14</v>
      </c>
      <c r="K27" s="7">
        <v>15</v>
      </c>
      <c r="L27" s="7">
        <v>17</v>
      </c>
    </row>
    <row r="28" spans="1:12" x14ac:dyDescent="0.25">
      <c r="A28" s="8" t="s">
        <v>162</v>
      </c>
      <c r="B28" s="9"/>
      <c r="C28" s="9"/>
      <c r="D28" s="7"/>
      <c r="E28" s="7"/>
      <c r="F28" s="7"/>
      <c r="G28" s="7"/>
      <c r="H28" s="7"/>
      <c r="I28" s="7"/>
      <c r="J28" s="7"/>
      <c r="K28" s="7"/>
      <c r="L28" s="7">
        <v>2</v>
      </c>
    </row>
    <row r="29" spans="1:12" x14ac:dyDescent="0.25">
      <c r="A29" s="8" t="s">
        <v>163</v>
      </c>
      <c r="B29" s="9"/>
      <c r="C29" s="9"/>
      <c r="D29" s="7"/>
      <c r="E29" s="7"/>
      <c r="F29" s="7"/>
      <c r="G29" s="7"/>
      <c r="H29" s="7"/>
      <c r="I29" s="7"/>
      <c r="J29" s="7"/>
      <c r="K29" s="7"/>
      <c r="L29" s="7">
        <v>1</v>
      </c>
    </row>
    <row r="30" spans="1:12" x14ac:dyDescent="0.25">
      <c r="A30" s="8" t="s">
        <v>86</v>
      </c>
      <c r="B30" s="9">
        <v>0</v>
      </c>
      <c r="C30" s="9">
        <v>0</v>
      </c>
      <c r="D30" s="7">
        <v>0</v>
      </c>
      <c r="E30" s="7">
        <v>0</v>
      </c>
      <c r="F30" s="7">
        <v>0</v>
      </c>
      <c r="G30" s="7">
        <v>0</v>
      </c>
      <c r="H30" s="7">
        <v>3</v>
      </c>
      <c r="I30" s="7">
        <v>5</v>
      </c>
      <c r="J30" s="7">
        <v>2</v>
      </c>
      <c r="K30" s="7">
        <v>8</v>
      </c>
      <c r="L30" s="7">
        <v>5</v>
      </c>
    </row>
    <row r="31" spans="1:12" x14ac:dyDescent="0.25">
      <c r="A31" s="30" t="s">
        <v>164</v>
      </c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>
        <v>1</v>
      </c>
    </row>
    <row r="32" spans="1:12" x14ac:dyDescent="0.25">
      <c r="A32" s="15" t="s">
        <v>20</v>
      </c>
      <c r="B32" s="9">
        <v>5</v>
      </c>
      <c r="C32" s="9">
        <v>8</v>
      </c>
      <c r="D32" s="7">
        <v>7</v>
      </c>
      <c r="E32" s="7">
        <v>13</v>
      </c>
      <c r="F32" s="7">
        <v>4</v>
      </c>
      <c r="G32" s="7">
        <v>6</v>
      </c>
      <c r="H32" s="7">
        <v>2</v>
      </c>
      <c r="I32" s="7">
        <v>3</v>
      </c>
      <c r="J32" s="7">
        <v>0</v>
      </c>
      <c r="K32" s="7">
        <v>0</v>
      </c>
      <c r="L32" s="7">
        <v>0</v>
      </c>
    </row>
    <row r="33" spans="1:12" x14ac:dyDescent="0.25">
      <c r="A33" s="8" t="s">
        <v>25</v>
      </c>
      <c r="B33" s="9">
        <v>26</v>
      </c>
      <c r="C33" s="9">
        <v>26</v>
      </c>
      <c r="D33" s="7">
        <v>31</v>
      </c>
      <c r="E33" s="7">
        <v>29</v>
      </c>
      <c r="F33" s="7">
        <v>5</v>
      </c>
      <c r="G33" s="7">
        <v>0</v>
      </c>
      <c r="H33" s="7">
        <v>0</v>
      </c>
      <c r="I33" s="7">
        <v>1</v>
      </c>
      <c r="J33" s="7">
        <v>0</v>
      </c>
      <c r="K33" s="7">
        <v>0</v>
      </c>
      <c r="L33" s="7">
        <v>0</v>
      </c>
    </row>
    <row r="34" spans="1:12" x14ac:dyDescent="0.25">
      <c r="A34" s="8" t="s">
        <v>21</v>
      </c>
      <c r="B34" s="9">
        <v>4</v>
      </c>
      <c r="C34" s="9">
        <v>13</v>
      </c>
      <c r="D34" s="7">
        <v>16</v>
      </c>
      <c r="E34" s="7">
        <v>10</v>
      </c>
      <c r="F34" s="7">
        <v>10</v>
      </c>
      <c r="G34" s="7">
        <v>13</v>
      </c>
      <c r="H34" s="7">
        <v>8</v>
      </c>
      <c r="I34" s="7">
        <v>18</v>
      </c>
      <c r="J34" s="7">
        <v>11</v>
      </c>
      <c r="K34" s="7">
        <v>14</v>
      </c>
      <c r="L34" s="7">
        <v>8</v>
      </c>
    </row>
    <row r="35" spans="1:12" x14ac:dyDescent="0.25">
      <c r="A35" s="8" t="s">
        <v>22</v>
      </c>
      <c r="B35" s="9">
        <v>0</v>
      </c>
      <c r="C35" s="9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</row>
    <row r="36" spans="1:12" x14ac:dyDescent="0.25">
      <c r="A36" s="8" t="s">
        <v>23</v>
      </c>
      <c r="B36" s="9">
        <v>2</v>
      </c>
      <c r="C36" s="9">
        <v>0</v>
      </c>
      <c r="D36" s="7">
        <v>1</v>
      </c>
      <c r="E36" s="7">
        <v>1</v>
      </c>
      <c r="F36" s="7">
        <v>0</v>
      </c>
      <c r="G36" s="7">
        <v>1</v>
      </c>
      <c r="H36" s="7">
        <v>6</v>
      </c>
      <c r="I36" s="7">
        <v>9</v>
      </c>
      <c r="J36" s="7">
        <v>13</v>
      </c>
      <c r="K36" s="7">
        <v>8</v>
      </c>
      <c r="L36" s="7">
        <v>16</v>
      </c>
    </row>
    <row r="37" spans="1:12" x14ac:dyDescent="0.25">
      <c r="A37" s="30" t="s">
        <v>98</v>
      </c>
      <c r="B37" s="28"/>
      <c r="C37" s="28"/>
      <c r="D37" s="29"/>
      <c r="E37" s="29"/>
      <c r="F37" s="29"/>
      <c r="G37" s="29"/>
      <c r="H37" s="29"/>
      <c r="I37" s="29"/>
      <c r="J37" s="29">
        <v>1</v>
      </c>
      <c r="K37" s="29">
        <v>0</v>
      </c>
      <c r="L37" s="29">
        <v>3</v>
      </c>
    </row>
    <row r="38" spans="1:12" x14ac:dyDescent="0.25">
      <c r="A38" s="30" t="s">
        <v>87</v>
      </c>
      <c r="B38" s="28"/>
      <c r="C38" s="28"/>
      <c r="D38" s="29"/>
      <c r="E38" s="29"/>
      <c r="F38" s="29"/>
      <c r="G38" s="29"/>
      <c r="H38" s="29">
        <v>1</v>
      </c>
      <c r="I38" s="29">
        <v>0</v>
      </c>
      <c r="J38" s="29">
        <v>2</v>
      </c>
      <c r="K38" s="29">
        <v>3</v>
      </c>
      <c r="L38" s="29">
        <v>8</v>
      </c>
    </row>
    <row r="39" spans="1:12" x14ac:dyDescent="0.25">
      <c r="A39" s="30" t="s">
        <v>113</v>
      </c>
      <c r="B39" s="28"/>
      <c r="C39" s="28"/>
      <c r="D39" s="29"/>
      <c r="E39" s="29"/>
      <c r="F39" s="29"/>
      <c r="G39" s="29"/>
      <c r="H39" s="29">
        <v>0</v>
      </c>
      <c r="I39" s="29">
        <v>2</v>
      </c>
      <c r="J39" s="29">
        <v>0</v>
      </c>
      <c r="K39" s="29">
        <v>1</v>
      </c>
      <c r="L39" s="29">
        <v>0</v>
      </c>
    </row>
    <row r="40" spans="1:12" x14ac:dyDescent="0.25">
      <c r="A40" s="30" t="s">
        <v>85</v>
      </c>
      <c r="B40" s="28"/>
      <c r="C40" s="28"/>
      <c r="D40" s="29"/>
      <c r="E40" s="29"/>
      <c r="F40" s="29"/>
      <c r="G40" s="29"/>
      <c r="H40" s="29">
        <v>4</v>
      </c>
      <c r="I40" s="29">
        <v>4</v>
      </c>
      <c r="J40" s="29">
        <v>5</v>
      </c>
      <c r="K40" s="29">
        <v>4</v>
      </c>
      <c r="L40" s="29">
        <v>3</v>
      </c>
    </row>
    <row r="41" spans="1:12" ht="15.75" customHeight="1" x14ac:dyDescent="0.25">
      <c r="A41" s="30" t="s">
        <v>88</v>
      </c>
      <c r="B41" s="28"/>
      <c r="C41" s="28"/>
      <c r="D41" s="29"/>
      <c r="E41" s="29"/>
      <c r="F41" s="29"/>
      <c r="G41" s="29"/>
      <c r="H41" s="29">
        <v>1</v>
      </c>
      <c r="I41" s="29">
        <v>3</v>
      </c>
      <c r="J41" s="29">
        <v>5</v>
      </c>
      <c r="K41" s="29">
        <v>0</v>
      </c>
      <c r="L41" s="29">
        <v>2</v>
      </c>
    </row>
    <row r="42" spans="1:12" x14ac:dyDescent="0.25">
      <c r="A42" s="8" t="s">
        <v>24</v>
      </c>
      <c r="B42" s="9">
        <v>15</v>
      </c>
      <c r="C42" s="9">
        <v>21</v>
      </c>
      <c r="D42" s="7">
        <v>14</v>
      </c>
      <c r="E42" s="7">
        <v>20</v>
      </c>
      <c r="F42" s="7">
        <v>47</v>
      </c>
      <c r="G42" s="7">
        <v>63</v>
      </c>
      <c r="H42" s="7">
        <v>48</v>
      </c>
      <c r="I42" s="7">
        <v>49</v>
      </c>
      <c r="J42" s="7">
        <v>69</v>
      </c>
      <c r="K42" s="7">
        <v>55</v>
      </c>
      <c r="L42" s="7">
        <v>60</v>
      </c>
    </row>
    <row r="43" spans="1:12" ht="30" x14ac:dyDescent="0.25">
      <c r="A43" s="30" t="s">
        <v>139</v>
      </c>
      <c r="B43" s="28"/>
      <c r="C43" s="28"/>
      <c r="D43" s="29"/>
      <c r="E43" s="29"/>
      <c r="F43" s="29"/>
      <c r="G43" s="29"/>
      <c r="H43" s="29"/>
      <c r="I43" s="29"/>
      <c r="J43" s="29">
        <v>3</v>
      </c>
      <c r="K43" s="29">
        <v>4</v>
      </c>
      <c r="L43" s="29">
        <v>3</v>
      </c>
    </row>
    <row r="44" spans="1:12" x14ac:dyDescent="0.25">
      <c r="A44" s="30" t="s">
        <v>156</v>
      </c>
      <c r="B44" s="28"/>
      <c r="C44" s="28"/>
      <c r="D44" s="29"/>
      <c r="E44" s="29"/>
      <c r="F44" s="29"/>
      <c r="G44" s="29"/>
      <c r="H44" s="29"/>
      <c r="I44" s="29"/>
      <c r="J44" s="29"/>
      <c r="K44" s="29">
        <v>1</v>
      </c>
      <c r="L44" s="29">
        <v>3</v>
      </c>
    </row>
    <row r="45" spans="1:12" x14ac:dyDescent="0.25">
      <c r="A45" s="8" t="s">
        <v>136</v>
      </c>
      <c r="B45" s="9"/>
      <c r="C45" s="9"/>
      <c r="D45" s="7"/>
      <c r="E45" s="7"/>
      <c r="F45" s="7"/>
      <c r="G45" s="7"/>
      <c r="H45" s="7"/>
      <c r="I45" s="7"/>
      <c r="J45" s="7">
        <v>4</v>
      </c>
      <c r="K45" s="7">
        <v>8</v>
      </c>
      <c r="L45" s="7">
        <v>6</v>
      </c>
    </row>
    <row r="46" spans="1:12" x14ac:dyDescent="0.25">
      <c r="A46" s="30" t="s">
        <v>137</v>
      </c>
      <c r="B46" s="28"/>
      <c r="C46" s="28"/>
      <c r="D46" s="29"/>
      <c r="E46" s="29"/>
      <c r="F46" s="29"/>
      <c r="G46" s="29"/>
      <c r="H46" s="29"/>
      <c r="I46" s="29"/>
      <c r="J46" s="29">
        <v>2</v>
      </c>
      <c r="K46" s="29">
        <v>5</v>
      </c>
      <c r="L46" s="29">
        <v>4</v>
      </c>
    </row>
    <row r="47" spans="1:12" x14ac:dyDescent="0.25">
      <c r="A47" s="30" t="s">
        <v>138</v>
      </c>
      <c r="B47" s="28"/>
      <c r="C47" s="28"/>
      <c r="D47" s="29"/>
      <c r="E47" s="29"/>
      <c r="F47" s="29"/>
      <c r="G47" s="29"/>
      <c r="H47" s="29"/>
      <c r="I47" s="29"/>
      <c r="J47" s="29">
        <v>2</v>
      </c>
      <c r="K47" s="29">
        <v>3</v>
      </c>
      <c r="L47" s="29">
        <v>2</v>
      </c>
    </row>
    <row r="48" spans="1:12" x14ac:dyDescent="0.25">
      <c r="A48" s="8" t="s">
        <v>60</v>
      </c>
      <c r="B48" s="9">
        <v>0</v>
      </c>
      <c r="C48" s="9">
        <v>2</v>
      </c>
      <c r="D48" s="7">
        <v>4</v>
      </c>
      <c r="E48" s="7">
        <v>15</v>
      </c>
      <c r="F48" s="7">
        <v>23</v>
      </c>
      <c r="G48" s="7">
        <v>38</v>
      </c>
      <c r="H48" s="7">
        <v>43</v>
      </c>
      <c r="I48" s="7">
        <v>64</v>
      </c>
      <c r="J48" s="7">
        <v>81</v>
      </c>
      <c r="K48" s="7">
        <v>86</v>
      </c>
      <c r="L48" s="7">
        <v>93</v>
      </c>
    </row>
    <row r="49" spans="1:12" x14ac:dyDescent="0.25">
      <c r="A49" s="8" t="s">
        <v>26</v>
      </c>
      <c r="B49" s="9">
        <v>26</v>
      </c>
      <c r="C49" s="9">
        <v>20</v>
      </c>
      <c r="D49" s="7">
        <v>17</v>
      </c>
      <c r="E49" s="7">
        <v>12</v>
      </c>
      <c r="F49" s="7">
        <v>22</v>
      </c>
      <c r="G49" s="7">
        <v>33</v>
      </c>
      <c r="H49" s="7">
        <v>17</v>
      </c>
      <c r="I49" s="7">
        <v>26</v>
      </c>
      <c r="J49" s="7">
        <v>25</v>
      </c>
      <c r="K49" s="7">
        <v>20</v>
      </c>
      <c r="L49" s="7">
        <v>22</v>
      </c>
    </row>
    <row r="50" spans="1:12" x14ac:dyDescent="0.25">
      <c r="A50" s="30" t="s">
        <v>89</v>
      </c>
      <c r="B50" s="28"/>
      <c r="C50" s="28"/>
      <c r="D50" s="29"/>
      <c r="E50" s="29"/>
      <c r="F50" s="29"/>
      <c r="G50" s="29"/>
      <c r="H50" s="29">
        <v>3</v>
      </c>
      <c r="I50" s="29">
        <v>4</v>
      </c>
      <c r="J50" s="29">
        <v>3</v>
      </c>
      <c r="K50" s="29">
        <v>2</v>
      </c>
      <c r="L50" s="29">
        <v>0</v>
      </c>
    </row>
    <row r="51" spans="1:12" x14ac:dyDescent="0.25">
      <c r="A51" s="30" t="s">
        <v>90</v>
      </c>
      <c r="B51" s="28"/>
      <c r="C51" s="28"/>
      <c r="D51" s="29"/>
      <c r="E51" s="29"/>
      <c r="F51" s="29"/>
      <c r="G51" s="29"/>
      <c r="H51" s="29">
        <v>6</v>
      </c>
      <c r="I51" s="29">
        <v>11</v>
      </c>
      <c r="J51" s="29">
        <v>5</v>
      </c>
      <c r="K51" s="29">
        <v>8</v>
      </c>
      <c r="L51" s="29">
        <v>6</v>
      </c>
    </row>
    <row r="52" spans="1:12" x14ac:dyDescent="0.25">
      <c r="A52" s="30" t="s">
        <v>140</v>
      </c>
      <c r="B52" s="28"/>
      <c r="C52" s="28"/>
      <c r="D52" s="29"/>
      <c r="E52" s="29"/>
      <c r="F52" s="29"/>
      <c r="G52" s="29"/>
      <c r="H52" s="29"/>
      <c r="I52" s="29"/>
      <c r="J52" s="29">
        <v>2</v>
      </c>
      <c r="K52" s="29">
        <v>1</v>
      </c>
      <c r="L52" s="29">
        <v>7</v>
      </c>
    </row>
    <row r="53" spans="1:12" x14ac:dyDescent="0.25">
      <c r="A53" s="30" t="s">
        <v>114</v>
      </c>
      <c r="B53" s="28"/>
      <c r="C53" s="28"/>
      <c r="D53" s="29"/>
      <c r="E53" s="29"/>
      <c r="F53" s="29"/>
      <c r="G53" s="29"/>
      <c r="H53" s="29">
        <v>0</v>
      </c>
      <c r="I53" s="29">
        <v>1</v>
      </c>
      <c r="J53" s="29">
        <v>4</v>
      </c>
      <c r="K53" s="29">
        <v>2</v>
      </c>
      <c r="L53" s="29">
        <v>3</v>
      </c>
    </row>
    <row r="54" spans="1:12" s="2" customFormat="1" ht="15" customHeight="1" x14ac:dyDescent="0.25">
      <c r="A54" s="30" t="s">
        <v>91</v>
      </c>
      <c r="B54" s="28"/>
      <c r="C54" s="28"/>
      <c r="D54" s="29"/>
      <c r="E54" s="29"/>
      <c r="F54" s="29"/>
      <c r="G54" s="29"/>
      <c r="H54" s="29">
        <v>7</v>
      </c>
      <c r="I54" s="29">
        <v>10</v>
      </c>
      <c r="J54" s="29">
        <v>11</v>
      </c>
      <c r="K54" s="29">
        <v>7</v>
      </c>
      <c r="L54" s="29">
        <v>6</v>
      </c>
    </row>
    <row r="55" spans="1:12" s="2" customFormat="1" ht="15" customHeight="1" x14ac:dyDescent="0.25">
      <c r="A55" s="30" t="s">
        <v>103</v>
      </c>
      <c r="B55" s="28"/>
      <c r="C55" s="28"/>
      <c r="D55" s="29"/>
      <c r="E55" s="29"/>
      <c r="F55" s="29"/>
      <c r="G55" s="29"/>
      <c r="H55" s="29">
        <v>1</v>
      </c>
      <c r="I55" s="29">
        <v>0</v>
      </c>
      <c r="J55" s="29">
        <v>0</v>
      </c>
      <c r="K55" s="29">
        <v>0</v>
      </c>
      <c r="L55" s="29">
        <v>0</v>
      </c>
    </row>
    <row r="56" spans="1:12" x14ac:dyDescent="0.25">
      <c r="A56" s="8" t="s">
        <v>27</v>
      </c>
      <c r="B56" s="9">
        <v>1</v>
      </c>
      <c r="C56" s="9">
        <v>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</row>
    <row r="57" spans="1:12" x14ac:dyDescent="0.25">
      <c r="A57" s="15" t="s">
        <v>28</v>
      </c>
      <c r="B57" s="16">
        <v>4</v>
      </c>
      <c r="C57" s="16">
        <v>2</v>
      </c>
      <c r="D57" s="11">
        <v>5</v>
      </c>
      <c r="E57" s="11">
        <v>7</v>
      </c>
      <c r="F57" s="11">
        <v>4</v>
      </c>
      <c r="G57" s="11">
        <v>3</v>
      </c>
      <c r="H57" s="11">
        <v>4</v>
      </c>
      <c r="I57" s="11">
        <v>6</v>
      </c>
      <c r="J57" s="11">
        <v>1</v>
      </c>
      <c r="K57" s="11">
        <v>3</v>
      </c>
      <c r="L57" s="11">
        <v>0</v>
      </c>
    </row>
    <row r="58" spans="1:12" ht="15" customHeight="1" x14ac:dyDescent="0.25">
      <c r="A58" s="8" t="s">
        <v>29</v>
      </c>
      <c r="B58" s="9">
        <v>19</v>
      </c>
      <c r="C58" s="9">
        <v>17</v>
      </c>
      <c r="D58" s="7">
        <v>15</v>
      </c>
      <c r="E58" s="7">
        <v>11</v>
      </c>
      <c r="F58" s="7">
        <v>24</v>
      </c>
      <c r="G58" s="7">
        <v>10</v>
      </c>
      <c r="H58" s="7">
        <v>3</v>
      </c>
      <c r="I58" s="7">
        <v>11</v>
      </c>
      <c r="J58" s="7">
        <v>14</v>
      </c>
      <c r="K58" s="7">
        <v>3</v>
      </c>
      <c r="L58" s="7">
        <v>17</v>
      </c>
    </row>
    <row r="59" spans="1:12" ht="15.75" customHeight="1" x14ac:dyDescent="0.25">
      <c r="A59" s="8" t="s">
        <v>30</v>
      </c>
      <c r="B59" s="9">
        <v>10</v>
      </c>
      <c r="C59" s="9">
        <v>12</v>
      </c>
      <c r="D59" s="7">
        <v>14</v>
      </c>
      <c r="E59" s="7">
        <v>16</v>
      </c>
      <c r="F59" s="7">
        <v>9</v>
      </c>
      <c r="G59" s="7">
        <v>13</v>
      </c>
      <c r="H59" s="7">
        <v>10</v>
      </c>
      <c r="I59" s="7">
        <v>9</v>
      </c>
      <c r="J59" s="7">
        <v>6</v>
      </c>
      <c r="K59" s="7">
        <v>1</v>
      </c>
      <c r="L59" s="7">
        <v>4</v>
      </c>
    </row>
    <row r="60" spans="1:12" ht="15.75" customHeight="1" x14ac:dyDescent="0.25">
      <c r="A60" s="8" t="s">
        <v>165</v>
      </c>
      <c r="B60" s="9"/>
      <c r="C60" s="9"/>
      <c r="D60" s="7"/>
      <c r="E60" s="7"/>
      <c r="F60" s="7"/>
      <c r="G60" s="7"/>
      <c r="H60" s="7"/>
      <c r="I60" s="7"/>
      <c r="J60" s="7"/>
      <c r="K60" s="7"/>
      <c r="L60" s="7">
        <v>2</v>
      </c>
    </row>
    <row r="61" spans="1:12" x14ac:dyDescent="0.25">
      <c r="A61" s="8" t="s">
        <v>2</v>
      </c>
      <c r="B61" s="9">
        <v>5</v>
      </c>
      <c r="C61" s="9">
        <v>18</v>
      </c>
      <c r="D61" s="7">
        <v>13</v>
      </c>
      <c r="E61" s="7">
        <v>15</v>
      </c>
      <c r="F61" s="7">
        <v>8</v>
      </c>
      <c r="G61" s="7">
        <v>7</v>
      </c>
      <c r="H61" s="7">
        <v>4</v>
      </c>
      <c r="I61" s="7">
        <v>1</v>
      </c>
      <c r="J61" s="7">
        <v>2</v>
      </c>
      <c r="K61" s="7">
        <v>1</v>
      </c>
      <c r="L61" s="7">
        <v>0</v>
      </c>
    </row>
    <row r="62" spans="1:12" x14ac:dyDescent="0.25">
      <c r="A62" s="30" t="s">
        <v>104</v>
      </c>
      <c r="B62" s="28"/>
      <c r="C62" s="28"/>
      <c r="D62" s="29"/>
      <c r="E62" s="29"/>
      <c r="F62" s="29"/>
      <c r="G62" s="29"/>
      <c r="H62" s="29">
        <v>2</v>
      </c>
      <c r="I62" s="29">
        <v>0</v>
      </c>
      <c r="J62" s="29">
        <v>0</v>
      </c>
      <c r="K62" s="29">
        <v>0</v>
      </c>
      <c r="L62" s="29">
        <v>0</v>
      </c>
    </row>
    <row r="63" spans="1:12" x14ac:dyDescent="0.25">
      <c r="A63" s="30" t="s">
        <v>92</v>
      </c>
      <c r="B63" s="28"/>
      <c r="C63" s="28"/>
      <c r="D63" s="29"/>
      <c r="E63" s="29"/>
      <c r="F63" s="29"/>
      <c r="G63" s="29"/>
      <c r="H63" s="29">
        <v>2</v>
      </c>
      <c r="I63" s="29">
        <v>1</v>
      </c>
      <c r="J63" s="29">
        <v>1</v>
      </c>
      <c r="K63" s="29">
        <v>1</v>
      </c>
      <c r="L63" s="29">
        <v>0</v>
      </c>
    </row>
    <row r="64" spans="1:12" x14ac:dyDescent="0.25">
      <c r="A64" s="30" t="s">
        <v>85</v>
      </c>
      <c r="B64" s="28"/>
      <c r="C64" s="28"/>
      <c r="D64" s="29"/>
      <c r="E64" s="29"/>
      <c r="F64" s="29"/>
      <c r="G64" s="29"/>
      <c r="H64" s="29">
        <v>1</v>
      </c>
      <c r="I64" s="29">
        <v>0</v>
      </c>
      <c r="J64" s="29">
        <v>1</v>
      </c>
      <c r="K64" s="29">
        <v>0</v>
      </c>
      <c r="L64" s="29">
        <v>0</v>
      </c>
    </row>
    <row r="65" spans="1:12" ht="15" customHeight="1" x14ac:dyDescent="0.25">
      <c r="A65" s="8" t="s">
        <v>146</v>
      </c>
      <c r="B65" s="9"/>
      <c r="C65" s="9"/>
      <c r="D65" s="7"/>
      <c r="E65" s="7"/>
      <c r="F65" s="7"/>
      <c r="G65" s="7"/>
      <c r="H65" s="7"/>
      <c r="I65" s="7"/>
      <c r="J65" s="7">
        <v>1</v>
      </c>
      <c r="K65" s="7">
        <v>3</v>
      </c>
      <c r="L65" s="7">
        <v>10</v>
      </c>
    </row>
    <row r="66" spans="1:12" x14ac:dyDescent="0.25">
      <c r="A66" s="30" t="s">
        <v>147</v>
      </c>
      <c r="B66" s="28"/>
      <c r="C66" s="28"/>
      <c r="D66" s="29"/>
      <c r="E66" s="29"/>
      <c r="F66" s="29"/>
      <c r="G66" s="29"/>
      <c r="H66" s="29"/>
      <c r="I66" s="29"/>
      <c r="J66" s="29">
        <v>0</v>
      </c>
      <c r="K66" s="29">
        <v>1</v>
      </c>
      <c r="L66" s="29">
        <v>1</v>
      </c>
    </row>
    <row r="67" spans="1:12" x14ac:dyDescent="0.25">
      <c r="A67" s="30" t="s">
        <v>148</v>
      </c>
      <c r="B67" s="28"/>
      <c r="C67" s="28"/>
      <c r="D67" s="29"/>
      <c r="E67" s="29"/>
      <c r="F67" s="29"/>
      <c r="G67" s="29"/>
      <c r="H67" s="29"/>
      <c r="I67" s="29"/>
      <c r="J67" s="29">
        <v>1</v>
      </c>
      <c r="K67" s="29">
        <v>2</v>
      </c>
      <c r="L67" s="29">
        <v>8</v>
      </c>
    </row>
    <row r="68" spans="1:12" x14ac:dyDescent="0.25">
      <c r="A68" s="30" t="s">
        <v>149</v>
      </c>
      <c r="B68" s="28"/>
      <c r="C68" s="28"/>
      <c r="D68" s="29"/>
      <c r="E68" s="29"/>
      <c r="F68" s="29"/>
      <c r="G68" s="29"/>
      <c r="H68" s="29"/>
      <c r="I68" s="29"/>
      <c r="J68" s="29">
        <v>0</v>
      </c>
      <c r="K68" s="29">
        <v>0</v>
      </c>
      <c r="L68" s="29">
        <v>0</v>
      </c>
    </row>
    <row r="69" spans="1:12" x14ac:dyDescent="0.25">
      <c r="A69" s="30" t="s">
        <v>150</v>
      </c>
      <c r="B69" s="28"/>
      <c r="C69" s="28"/>
      <c r="D69" s="29"/>
      <c r="E69" s="29"/>
      <c r="F69" s="29"/>
      <c r="G69" s="29"/>
      <c r="H69" s="29"/>
      <c r="I69" s="29"/>
      <c r="J69" s="29">
        <v>0</v>
      </c>
      <c r="K69" s="29">
        <v>0</v>
      </c>
      <c r="L69" s="29">
        <v>1</v>
      </c>
    </row>
    <row r="70" spans="1:12" ht="15" customHeight="1" x14ac:dyDescent="0.25">
      <c r="A70" s="8" t="s">
        <v>31</v>
      </c>
      <c r="B70" s="9">
        <v>7</v>
      </c>
      <c r="C70" s="9">
        <v>6</v>
      </c>
      <c r="D70" s="7">
        <v>0</v>
      </c>
      <c r="E70" s="7">
        <v>4</v>
      </c>
      <c r="F70" s="7">
        <v>6</v>
      </c>
      <c r="G70" s="7">
        <v>5</v>
      </c>
      <c r="H70" s="7">
        <v>11</v>
      </c>
      <c r="I70" s="7">
        <v>9</v>
      </c>
      <c r="J70" s="7">
        <v>9</v>
      </c>
      <c r="K70" s="7">
        <v>2</v>
      </c>
      <c r="L70" s="7">
        <v>1</v>
      </c>
    </row>
    <row r="71" spans="1:12" x14ac:dyDescent="0.25">
      <c r="A71" s="8" t="s">
        <v>32</v>
      </c>
      <c r="B71" s="9">
        <v>12</v>
      </c>
      <c r="C71" s="9">
        <v>8</v>
      </c>
      <c r="D71" s="7">
        <v>12</v>
      </c>
      <c r="E71" s="7">
        <v>6</v>
      </c>
      <c r="F71" s="7">
        <v>0</v>
      </c>
      <c r="G71" s="7">
        <v>2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</row>
    <row r="72" spans="1:12" x14ac:dyDescent="0.25">
      <c r="A72" s="8" t="s">
        <v>70</v>
      </c>
      <c r="B72" s="9">
        <v>0</v>
      </c>
      <c r="C72" s="9">
        <v>0</v>
      </c>
      <c r="D72" s="7">
        <v>0</v>
      </c>
      <c r="E72" s="7">
        <v>14</v>
      </c>
      <c r="F72" s="7">
        <v>29</v>
      </c>
      <c r="G72" s="7">
        <v>25</v>
      </c>
      <c r="H72" s="7">
        <v>33</v>
      </c>
      <c r="I72" s="7">
        <v>37</v>
      </c>
      <c r="J72" s="7">
        <v>33</v>
      </c>
      <c r="K72" s="7">
        <v>31</v>
      </c>
      <c r="L72" s="7">
        <v>26</v>
      </c>
    </row>
    <row r="73" spans="1:12" x14ac:dyDescent="0.25">
      <c r="A73" s="8" t="s">
        <v>33</v>
      </c>
      <c r="B73" s="9">
        <v>1</v>
      </c>
      <c r="C73" s="9">
        <v>0</v>
      </c>
      <c r="D73" s="7">
        <v>1</v>
      </c>
      <c r="E73" s="7">
        <v>1</v>
      </c>
      <c r="F73" s="7">
        <v>0</v>
      </c>
      <c r="G73" s="7">
        <v>1</v>
      </c>
      <c r="H73" s="7">
        <v>2</v>
      </c>
      <c r="I73" s="7">
        <v>0</v>
      </c>
      <c r="J73" s="7">
        <v>1</v>
      </c>
      <c r="K73" s="7">
        <v>0</v>
      </c>
      <c r="L73" s="7">
        <v>0</v>
      </c>
    </row>
    <row r="74" spans="1:12" x14ac:dyDescent="0.25">
      <c r="A74" s="8" t="s">
        <v>34</v>
      </c>
      <c r="B74" s="9">
        <v>9</v>
      </c>
      <c r="C74" s="9">
        <v>3</v>
      </c>
      <c r="D74" s="7">
        <v>0</v>
      </c>
      <c r="E74" s="7">
        <v>1</v>
      </c>
      <c r="F74" s="7">
        <v>1</v>
      </c>
      <c r="G74" s="7">
        <v>3</v>
      </c>
      <c r="H74" s="7">
        <v>5</v>
      </c>
      <c r="I74" s="7">
        <v>3</v>
      </c>
      <c r="J74" s="7">
        <v>3</v>
      </c>
      <c r="K74" s="7">
        <v>5</v>
      </c>
      <c r="L74" s="7">
        <v>2</v>
      </c>
    </row>
    <row r="75" spans="1:12" ht="15" customHeight="1" x14ac:dyDescent="0.25">
      <c r="A75" s="8" t="s">
        <v>71</v>
      </c>
      <c r="B75" s="9">
        <v>0</v>
      </c>
      <c r="C75" s="9">
        <v>0</v>
      </c>
      <c r="D75" s="7">
        <v>0</v>
      </c>
      <c r="E75" s="7">
        <v>1</v>
      </c>
      <c r="F75" s="7">
        <v>0</v>
      </c>
      <c r="G75" s="7">
        <v>2</v>
      </c>
      <c r="H75" s="7">
        <v>0</v>
      </c>
      <c r="I75" s="7">
        <v>1</v>
      </c>
      <c r="J75" s="7">
        <v>0</v>
      </c>
      <c r="K75" s="7">
        <v>0</v>
      </c>
      <c r="L75" s="7">
        <v>0</v>
      </c>
    </row>
    <row r="76" spans="1:12" x14ac:dyDescent="0.25">
      <c r="A76" s="8" t="s">
        <v>35</v>
      </c>
      <c r="B76" s="9">
        <v>3</v>
      </c>
      <c r="C76" s="9">
        <v>3</v>
      </c>
      <c r="D76" s="7">
        <v>1</v>
      </c>
      <c r="E76" s="7">
        <v>4</v>
      </c>
      <c r="F76" s="7">
        <v>7</v>
      </c>
      <c r="G76" s="7">
        <v>2</v>
      </c>
      <c r="H76" s="7">
        <v>2</v>
      </c>
      <c r="I76" s="7">
        <v>3</v>
      </c>
      <c r="J76" s="7">
        <v>0</v>
      </c>
      <c r="K76" s="7">
        <v>0</v>
      </c>
      <c r="L76" s="7">
        <v>0</v>
      </c>
    </row>
    <row r="77" spans="1:12" x14ac:dyDescent="0.25">
      <c r="A77" s="8" t="s">
        <v>36</v>
      </c>
      <c r="B77" s="9">
        <v>1</v>
      </c>
      <c r="C77" s="9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</row>
    <row r="78" spans="1:12" ht="16.5" customHeight="1" x14ac:dyDescent="0.25">
      <c r="A78" s="8" t="s">
        <v>37</v>
      </c>
      <c r="B78" s="9">
        <v>3</v>
      </c>
      <c r="C78" s="9">
        <v>1</v>
      </c>
      <c r="D78" s="7">
        <v>0</v>
      </c>
      <c r="E78" s="7">
        <v>1</v>
      </c>
      <c r="F78" s="7">
        <v>0</v>
      </c>
      <c r="G78" s="7">
        <v>1</v>
      </c>
      <c r="H78" s="7">
        <v>1</v>
      </c>
      <c r="I78" s="7">
        <v>1</v>
      </c>
      <c r="J78" s="7">
        <v>0</v>
      </c>
      <c r="K78" s="7">
        <v>1</v>
      </c>
      <c r="L78" s="7">
        <v>0</v>
      </c>
    </row>
    <row r="79" spans="1:12" x14ac:dyDescent="0.25">
      <c r="A79" s="8" t="s">
        <v>38</v>
      </c>
      <c r="B79" s="9">
        <v>1</v>
      </c>
      <c r="C79" s="9">
        <v>3</v>
      </c>
      <c r="D79" s="7">
        <v>1</v>
      </c>
      <c r="E79" s="7">
        <v>1</v>
      </c>
      <c r="F79" s="7">
        <v>0</v>
      </c>
      <c r="G79" s="7">
        <v>1</v>
      </c>
      <c r="H79" s="7">
        <v>1</v>
      </c>
      <c r="I79" s="7">
        <v>0</v>
      </c>
      <c r="J79" s="7">
        <v>0</v>
      </c>
      <c r="K79" s="7">
        <v>0</v>
      </c>
      <c r="L79" s="7">
        <v>0</v>
      </c>
    </row>
    <row r="80" spans="1:12" x14ac:dyDescent="0.25">
      <c r="A80" s="8" t="s">
        <v>39</v>
      </c>
      <c r="B80" s="9">
        <v>1</v>
      </c>
      <c r="C80" s="9">
        <v>0</v>
      </c>
      <c r="D80" s="7">
        <v>1</v>
      </c>
      <c r="E80" s="7">
        <v>0</v>
      </c>
      <c r="F80" s="7">
        <v>1</v>
      </c>
      <c r="G80" s="7">
        <v>2</v>
      </c>
      <c r="H80" s="7">
        <v>0</v>
      </c>
      <c r="I80" s="7">
        <v>0</v>
      </c>
      <c r="J80" s="7">
        <v>0</v>
      </c>
      <c r="K80" s="7">
        <v>1</v>
      </c>
      <c r="L80" s="7">
        <v>3</v>
      </c>
    </row>
    <row r="81" spans="1:12" x14ac:dyDescent="0.25">
      <c r="A81" s="8" t="s">
        <v>3</v>
      </c>
      <c r="B81" s="9">
        <v>11</v>
      </c>
      <c r="C81" s="9">
        <v>14</v>
      </c>
      <c r="D81" s="7">
        <v>10</v>
      </c>
      <c r="E81" s="7">
        <v>15</v>
      </c>
      <c r="F81" s="7">
        <v>25</v>
      </c>
      <c r="G81" s="7">
        <v>16</v>
      </c>
      <c r="H81" s="7">
        <v>21</v>
      </c>
      <c r="I81" s="7">
        <v>24</v>
      </c>
      <c r="J81" s="7">
        <v>16</v>
      </c>
      <c r="K81" s="7">
        <v>22</v>
      </c>
      <c r="L81" s="7">
        <v>11</v>
      </c>
    </row>
    <row r="82" spans="1:12" x14ac:dyDescent="0.25">
      <c r="A82" s="8" t="s">
        <v>40</v>
      </c>
      <c r="B82" s="9">
        <v>23</v>
      </c>
      <c r="C82" s="9">
        <v>21</v>
      </c>
      <c r="D82" s="7">
        <v>19</v>
      </c>
      <c r="E82" s="7">
        <v>23</v>
      </c>
      <c r="F82" s="7">
        <v>15</v>
      </c>
      <c r="G82" s="7">
        <v>11</v>
      </c>
      <c r="H82" s="7">
        <v>22</v>
      </c>
      <c r="I82" s="7">
        <v>21</v>
      </c>
      <c r="J82" s="7">
        <v>18</v>
      </c>
      <c r="K82" s="7">
        <v>19</v>
      </c>
      <c r="L82" s="7">
        <v>17</v>
      </c>
    </row>
    <row r="83" spans="1:12" ht="15.75" customHeight="1" x14ac:dyDescent="0.25">
      <c r="A83" s="8" t="s">
        <v>41</v>
      </c>
      <c r="B83" s="9">
        <v>2</v>
      </c>
      <c r="C83" s="9">
        <v>2</v>
      </c>
      <c r="D83" s="7">
        <v>2</v>
      </c>
      <c r="E83" s="7">
        <v>2</v>
      </c>
      <c r="F83" s="7">
        <v>2</v>
      </c>
      <c r="G83" s="7">
        <v>1</v>
      </c>
      <c r="H83" s="7">
        <v>0</v>
      </c>
      <c r="I83" s="7">
        <v>1</v>
      </c>
      <c r="J83" s="7">
        <v>1</v>
      </c>
      <c r="K83" s="7">
        <v>1</v>
      </c>
      <c r="L83" s="7">
        <v>1</v>
      </c>
    </row>
    <row r="84" spans="1:12" x14ac:dyDescent="0.25">
      <c r="A84" s="8" t="s">
        <v>42</v>
      </c>
      <c r="B84" s="9">
        <v>1</v>
      </c>
      <c r="C84" s="9">
        <v>2</v>
      </c>
      <c r="D84" s="7">
        <v>5</v>
      </c>
      <c r="E84" s="7">
        <v>4</v>
      </c>
      <c r="F84" s="7">
        <v>2</v>
      </c>
      <c r="G84" s="7">
        <v>2</v>
      </c>
      <c r="H84" s="7">
        <v>4</v>
      </c>
      <c r="I84" s="7">
        <v>4</v>
      </c>
      <c r="J84" s="7">
        <v>1</v>
      </c>
      <c r="K84" s="7">
        <v>3</v>
      </c>
      <c r="L84" s="7">
        <v>1</v>
      </c>
    </row>
    <row r="85" spans="1:12" ht="15.75" thickBot="1" x14ac:dyDescent="0.3">
      <c r="A85" s="8" t="s">
        <v>43</v>
      </c>
      <c r="B85" s="9">
        <v>7</v>
      </c>
      <c r="C85" s="9">
        <v>2</v>
      </c>
      <c r="D85" s="7">
        <v>5</v>
      </c>
      <c r="E85" s="7">
        <v>3</v>
      </c>
      <c r="F85" s="7">
        <v>7</v>
      </c>
      <c r="G85" s="7">
        <v>3</v>
      </c>
      <c r="H85" s="7">
        <v>3</v>
      </c>
      <c r="I85" s="7">
        <v>3</v>
      </c>
      <c r="J85" s="7">
        <v>0</v>
      </c>
      <c r="K85" s="7">
        <v>4</v>
      </c>
      <c r="L85" s="7">
        <v>3</v>
      </c>
    </row>
    <row r="86" spans="1:12" ht="15.75" thickBot="1" x14ac:dyDescent="0.3">
      <c r="A86" s="25" t="s">
        <v>129</v>
      </c>
      <c r="B86" s="26">
        <f>SUM(B17:B36,B42:B49,B56:B61,B70:B85)</f>
        <v>271</v>
      </c>
      <c r="C86" s="26">
        <f>SUM(C17:C36,C42:C49,C56:C61,C70:C85)</f>
        <v>256</v>
      </c>
      <c r="D86" s="26">
        <f>SUM(D17:D36,D42:D49,D56:D61,D70:D85)</f>
        <v>242</v>
      </c>
      <c r="E86" s="26">
        <f>SUM(E17:E36,E42:E49,E56:E61,E70:E85)</f>
        <v>280</v>
      </c>
      <c r="F86" s="26">
        <f>SUM(F17:F36,F42:F49,F56:F61,F70:F85)</f>
        <v>322</v>
      </c>
      <c r="G86" s="26">
        <f>SUM(G17:G36,G42:G49,G56:G61,G70:G85)</f>
        <v>305</v>
      </c>
      <c r="H86" s="26">
        <f>SUM(H17:H36,H42:H49,H56:H61,H70:H85)</f>
        <v>307</v>
      </c>
      <c r="I86" s="26">
        <f>SUM(I17:I36,I42:I49,I56:I61,I70:I85)</f>
        <v>367</v>
      </c>
      <c r="J86" s="26">
        <f>SUM(J17:J36,J42,J45,J48:J49,J56:J61,J65,J70:J85)</f>
        <v>364</v>
      </c>
      <c r="K86" s="26">
        <f>SUM(K17,K21:K36,K42,K45,K48:K49,K56:K61,K65,K70:K85)</f>
        <v>353</v>
      </c>
      <c r="L86" s="26">
        <f>SUM(L17,L21:L30,L32:L36,L42,L45,L48:L49,L56:L61,L65,L70:L85)</f>
        <v>361</v>
      </c>
    </row>
    <row r="87" spans="1:12" ht="15.75" thickBot="1" x14ac:dyDescent="0.3">
      <c r="A87" s="25" t="s">
        <v>130</v>
      </c>
      <c r="B87" s="26">
        <v>248</v>
      </c>
      <c r="C87" s="26">
        <v>237</v>
      </c>
      <c r="D87" s="26">
        <v>230</v>
      </c>
      <c r="E87" s="26">
        <v>269</v>
      </c>
      <c r="F87" s="26">
        <v>297</v>
      </c>
      <c r="G87" s="26">
        <v>290</v>
      </c>
      <c r="H87" s="26">
        <v>283</v>
      </c>
      <c r="I87" s="26">
        <v>350</v>
      </c>
      <c r="J87" s="26">
        <v>334</v>
      </c>
      <c r="K87" s="26">
        <v>333</v>
      </c>
      <c r="L87" s="26">
        <v>342</v>
      </c>
    </row>
    <row r="88" spans="1:12" x14ac:dyDescent="0.25">
      <c r="A88" s="15" t="s">
        <v>166</v>
      </c>
      <c r="B88" s="9"/>
      <c r="C88" s="9"/>
      <c r="D88" s="7"/>
      <c r="E88" s="7"/>
      <c r="F88" s="7"/>
      <c r="G88" s="7"/>
      <c r="H88" s="7"/>
      <c r="I88" s="7"/>
      <c r="J88" s="7"/>
      <c r="K88" s="7"/>
      <c r="L88" s="7">
        <v>1</v>
      </c>
    </row>
    <row r="89" spans="1:12" x14ac:dyDescent="0.25">
      <c r="A89" s="15" t="s">
        <v>107</v>
      </c>
      <c r="B89" s="9">
        <v>0</v>
      </c>
      <c r="C89" s="9">
        <v>0</v>
      </c>
      <c r="D89" s="7">
        <v>0</v>
      </c>
      <c r="E89" s="7">
        <v>0</v>
      </c>
      <c r="F89" s="7">
        <v>0</v>
      </c>
      <c r="G89" s="7">
        <v>0</v>
      </c>
      <c r="H89" s="7">
        <v>1</v>
      </c>
      <c r="I89" s="7">
        <v>5</v>
      </c>
      <c r="J89" s="7">
        <v>4</v>
      </c>
      <c r="K89" s="7">
        <v>12</v>
      </c>
      <c r="L89" s="7">
        <v>12</v>
      </c>
    </row>
    <row r="90" spans="1:12" x14ac:dyDescent="0.25">
      <c r="A90" s="8" t="s">
        <v>141</v>
      </c>
      <c r="B90" s="9"/>
      <c r="C90" s="9"/>
      <c r="D90" s="7"/>
      <c r="E90" s="7"/>
      <c r="F90" s="7"/>
      <c r="G90" s="7"/>
      <c r="H90" s="7"/>
      <c r="I90" s="7"/>
      <c r="J90" s="7">
        <v>2</v>
      </c>
      <c r="K90" s="7">
        <v>1</v>
      </c>
      <c r="L90" s="7">
        <v>4</v>
      </c>
    </row>
    <row r="91" spans="1:12" x14ac:dyDescent="0.25">
      <c r="A91" s="8" t="s">
        <v>167</v>
      </c>
      <c r="B91" s="9"/>
      <c r="C91" s="9"/>
      <c r="D91" s="7"/>
      <c r="E91" s="7"/>
      <c r="F91" s="7"/>
      <c r="G91" s="7"/>
      <c r="H91" s="7"/>
      <c r="I91" s="7"/>
      <c r="J91" s="7"/>
      <c r="K91" s="7"/>
      <c r="L91" s="7">
        <v>2</v>
      </c>
    </row>
    <row r="92" spans="1:12" x14ac:dyDescent="0.25">
      <c r="A92" s="8" t="s">
        <v>4</v>
      </c>
      <c r="B92" s="9">
        <v>1</v>
      </c>
      <c r="C92" s="9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1</v>
      </c>
    </row>
    <row r="93" spans="1:12" ht="16.5" customHeight="1" x14ac:dyDescent="0.25">
      <c r="A93" s="8" t="s">
        <v>66</v>
      </c>
      <c r="B93" s="9">
        <v>0</v>
      </c>
      <c r="C93" s="9">
        <v>0</v>
      </c>
      <c r="D93" s="7">
        <v>1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</row>
    <row r="94" spans="1:12" ht="15.75" customHeight="1" x14ac:dyDescent="0.25">
      <c r="A94" s="8" t="s">
        <v>44</v>
      </c>
      <c r="B94" s="9">
        <v>5</v>
      </c>
      <c r="C94" s="9">
        <v>3</v>
      </c>
      <c r="D94" s="7">
        <v>9</v>
      </c>
      <c r="E94" s="7">
        <v>7</v>
      </c>
      <c r="F94" s="7">
        <v>5</v>
      </c>
      <c r="G94" s="7">
        <v>2</v>
      </c>
      <c r="H94" s="7">
        <v>2</v>
      </c>
      <c r="I94" s="7">
        <v>3</v>
      </c>
      <c r="J94" s="7">
        <v>7</v>
      </c>
      <c r="K94" s="7">
        <v>5</v>
      </c>
      <c r="L94" s="7">
        <v>6</v>
      </c>
    </row>
    <row r="95" spans="1:12" x14ac:dyDescent="0.25">
      <c r="A95" s="15" t="s">
        <v>82</v>
      </c>
      <c r="B95" s="9"/>
      <c r="C95" s="9"/>
      <c r="D95" s="7"/>
      <c r="E95" s="7"/>
      <c r="F95" s="7"/>
      <c r="G95" s="7">
        <v>1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</row>
    <row r="96" spans="1:12" x14ac:dyDescent="0.25">
      <c r="A96" s="15" t="s">
        <v>158</v>
      </c>
      <c r="B96" s="9"/>
      <c r="C96" s="9"/>
      <c r="D96" s="7"/>
      <c r="E96" s="7"/>
      <c r="F96" s="7"/>
      <c r="G96" s="7"/>
      <c r="H96" s="7"/>
      <c r="I96" s="7"/>
      <c r="J96" s="7"/>
      <c r="K96" s="7">
        <v>4</v>
      </c>
      <c r="L96" s="7">
        <v>1</v>
      </c>
    </row>
    <row r="97" spans="1:12" ht="15.75" customHeight="1" x14ac:dyDescent="0.25">
      <c r="A97" s="8" t="s">
        <v>115</v>
      </c>
      <c r="B97" s="9">
        <v>0</v>
      </c>
      <c r="C97" s="9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1</v>
      </c>
      <c r="J97" s="7">
        <v>1</v>
      </c>
      <c r="K97" s="7">
        <v>0</v>
      </c>
      <c r="L97" s="7">
        <v>0</v>
      </c>
    </row>
    <row r="98" spans="1:12" ht="16.5" customHeight="1" x14ac:dyDescent="0.25">
      <c r="A98" s="8" t="s">
        <v>5</v>
      </c>
      <c r="B98" s="9">
        <v>0</v>
      </c>
      <c r="C98" s="9">
        <v>0</v>
      </c>
      <c r="D98" s="7">
        <v>2</v>
      </c>
      <c r="E98" s="7">
        <v>1</v>
      </c>
      <c r="F98" s="7">
        <v>0</v>
      </c>
      <c r="G98" s="7">
        <v>0</v>
      </c>
      <c r="H98" s="7">
        <v>0</v>
      </c>
      <c r="I98" s="7">
        <v>2</v>
      </c>
      <c r="J98" s="7">
        <v>3</v>
      </c>
      <c r="K98" s="7">
        <v>2</v>
      </c>
      <c r="L98" s="7">
        <v>11</v>
      </c>
    </row>
    <row r="99" spans="1:12" ht="16.5" customHeight="1" x14ac:dyDescent="0.25">
      <c r="A99" s="8" t="s">
        <v>116</v>
      </c>
      <c r="B99" s="9">
        <v>0</v>
      </c>
      <c r="C99" s="9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1</v>
      </c>
      <c r="J99" s="7">
        <v>5</v>
      </c>
      <c r="K99" s="7">
        <v>5</v>
      </c>
      <c r="L99" s="7">
        <v>2</v>
      </c>
    </row>
    <row r="100" spans="1:12" ht="15.75" customHeight="1" x14ac:dyDescent="0.25">
      <c r="A100" s="8" t="s">
        <v>6</v>
      </c>
      <c r="B100" s="9">
        <v>0</v>
      </c>
      <c r="C100" s="9">
        <v>0</v>
      </c>
      <c r="D100" s="7">
        <v>0</v>
      </c>
      <c r="E100" s="7">
        <v>0</v>
      </c>
      <c r="F100" s="7">
        <v>0</v>
      </c>
      <c r="G100" s="7">
        <v>1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</row>
    <row r="101" spans="1:12" x14ac:dyDescent="0.25">
      <c r="A101" s="8" t="s">
        <v>7</v>
      </c>
      <c r="B101" s="17">
        <v>0</v>
      </c>
      <c r="C101" s="17">
        <v>0</v>
      </c>
      <c r="D101" s="18">
        <v>1</v>
      </c>
      <c r="E101" s="18">
        <v>1</v>
      </c>
      <c r="F101" s="18">
        <v>0</v>
      </c>
      <c r="G101" s="18">
        <v>1</v>
      </c>
      <c r="H101" s="18">
        <v>2</v>
      </c>
      <c r="I101" s="18">
        <v>2</v>
      </c>
      <c r="J101" s="18">
        <v>5</v>
      </c>
      <c r="K101" s="18">
        <v>6</v>
      </c>
      <c r="L101" s="18">
        <v>6</v>
      </c>
    </row>
    <row r="102" spans="1:12" x14ac:dyDescent="0.25">
      <c r="A102" s="8" t="s">
        <v>93</v>
      </c>
      <c r="B102" s="17">
        <v>0</v>
      </c>
      <c r="C102" s="17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1</v>
      </c>
      <c r="I102" s="18">
        <v>2</v>
      </c>
      <c r="J102" s="18">
        <v>4</v>
      </c>
      <c r="K102" s="18">
        <v>8</v>
      </c>
      <c r="L102" s="18">
        <v>6</v>
      </c>
    </row>
    <row r="103" spans="1:12" x14ac:dyDescent="0.25">
      <c r="A103" s="8" t="s">
        <v>80</v>
      </c>
      <c r="B103" s="9">
        <v>0</v>
      </c>
      <c r="C103" s="9">
        <v>0</v>
      </c>
      <c r="D103" s="7">
        <v>0</v>
      </c>
      <c r="E103" s="7">
        <v>0</v>
      </c>
      <c r="F103" s="7">
        <v>1</v>
      </c>
      <c r="G103" s="7">
        <v>4</v>
      </c>
      <c r="H103" s="7">
        <v>3</v>
      </c>
      <c r="I103" s="7">
        <v>3</v>
      </c>
      <c r="J103" s="7">
        <v>6</v>
      </c>
      <c r="K103" s="7">
        <v>4</v>
      </c>
      <c r="L103" s="7">
        <v>3</v>
      </c>
    </row>
    <row r="104" spans="1:12" x14ac:dyDescent="0.25">
      <c r="A104" s="8" t="s">
        <v>45</v>
      </c>
      <c r="B104" s="17">
        <v>1</v>
      </c>
      <c r="C104" s="17">
        <v>0</v>
      </c>
      <c r="D104" s="18">
        <v>0</v>
      </c>
      <c r="E104" s="18">
        <v>0</v>
      </c>
      <c r="F104" s="18">
        <v>0</v>
      </c>
      <c r="G104" s="18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</row>
    <row r="105" spans="1:12" x14ac:dyDescent="0.25">
      <c r="A105" s="8" t="s">
        <v>142</v>
      </c>
      <c r="B105" s="17"/>
      <c r="C105" s="17"/>
      <c r="D105" s="18"/>
      <c r="E105" s="18"/>
      <c r="F105" s="18"/>
      <c r="G105" s="18"/>
      <c r="H105" s="7"/>
      <c r="I105" s="7"/>
      <c r="J105" s="7">
        <v>1</v>
      </c>
      <c r="K105" s="7">
        <v>1</v>
      </c>
      <c r="L105" s="7">
        <v>4</v>
      </c>
    </row>
    <row r="106" spans="1:12" ht="17.25" customHeight="1" x14ac:dyDescent="0.25">
      <c r="A106" s="19" t="s">
        <v>143</v>
      </c>
      <c r="B106" s="17"/>
      <c r="C106" s="17"/>
      <c r="D106" s="18"/>
      <c r="E106" s="18"/>
      <c r="F106" s="18"/>
      <c r="G106" s="18"/>
      <c r="H106" s="18"/>
      <c r="I106" s="18"/>
      <c r="J106" s="18">
        <v>5</v>
      </c>
      <c r="K106" s="18">
        <v>3</v>
      </c>
      <c r="L106" s="18">
        <v>4</v>
      </c>
    </row>
    <row r="107" spans="1:12" ht="17.25" customHeight="1" x14ac:dyDescent="0.25">
      <c r="A107" s="19" t="s">
        <v>46</v>
      </c>
      <c r="B107" s="17">
        <v>0</v>
      </c>
      <c r="C107" s="17">
        <v>0</v>
      </c>
      <c r="D107" s="18">
        <v>0</v>
      </c>
      <c r="E107" s="18">
        <v>0</v>
      </c>
      <c r="F107" s="18">
        <v>0</v>
      </c>
      <c r="G107" s="18">
        <v>1</v>
      </c>
      <c r="H107" s="18">
        <v>2</v>
      </c>
      <c r="I107" s="18">
        <v>1</v>
      </c>
      <c r="J107" s="18">
        <v>3</v>
      </c>
      <c r="K107" s="18">
        <v>2</v>
      </c>
      <c r="L107" s="18">
        <v>5</v>
      </c>
    </row>
    <row r="108" spans="1:12" x14ac:dyDescent="0.25">
      <c r="A108" s="8" t="s">
        <v>47</v>
      </c>
      <c r="B108" s="9">
        <v>1</v>
      </c>
      <c r="C108" s="9">
        <v>0</v>
      </c>
      <c r="D108" s="7">
        <v>0</v>
      </c>
      <c r="E108" s="7">
        <v>0</v>
      </c>
      <c r="F108" s="7">
        <v>0</v>
      </c>
      <c r="G108" s="7">
        <v>1</v>
      </c>
      <c r="H108" s="7">
        <v>1</v>
      </c>
      <c r="I108" s="7">
        <v>1</v>
      </c>
      <c r="J108" s="7">
        <v>0</v>
      </c>
      <c r="K108" s="7">
        <v>0</v>
      </c>
      <c r="L108" s="7">
        <v>0</v>
      </c>
    </row>
    <row r="109" spans="1:12" x14ac:dyDescent="0.25">
      <c r="A109" s="8" t="s">
        <v>65</v>
      </c>
      <c r="B109" s="9">
        <v>0</v>
      </c>
      <c r="C109" s="9">
        <v>0</v>
      </c>
      <c r="D109" s="7">
        <v>1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2</v>
      </c>
      <c r="K109" s="7">
        <v>5</v>
      </c>
      <c r="L109" s="7">
        <v>9</v>
      </c>
    </row>
    <row r="110" spans="1:12" ht="15.75" thickBot="1" x14ac:dyDescent="0.3">
      <c r="A110" s="8" t="s">
        <v>48</v>
      </c>
      <c r="B110" s="9">
        <v>0</v>
      </c>
      <c r="C110" s="9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</row>
    <row r="111" spans="1:12" ht="15.75" thickBot="1" x14ac:dyDescent="0.3">
      <c r="A111" s="25" t="s">
        <v>125</v>
      </c>
      <c r="B111" s="26">
        <v>8</v>
      </c>
      <c r="C111" s="26">
        <v>3</v>
      </c>
      <c r="D111" s="26">
        <v>14</v>
      </c>
      <c r="E111" s="26">
        <v>9</v>
      </c>
      <c r="F111" s="26">
        <v>6</v>
      </c>
      <c r="G111" s="26">
        <v>11</v>
      </c>
      <c r="H111" s="26">
        <v>12</v>
      </c>
      <c r="I111" s="26">
        <v>21</v>
      </c>
      <c r="J111" s="26">
        <v>48</v>
      </c>
      <c r="K111" s="26">
        <v>58</v>
      </c>
      <c r="L111" s="26">
        <v>77</v>
      </c>
    </row>
    <row r="112" spans="1:12" x14ac:dyDescent="0.25">
      <c r="A112" s="8" t="s">
        <v>49</v>
      </c>
      <c r="B112" s="9">
        <v>4</v>
      </c>
      <c r="C112" s="9">
        <v>7</v>
      </c>
      <c r="D112" s="7">
        <v>5</v>
      </c>
      <c r="E112" s="7">
        <v>6</v>
      </c>
      <c r="F112" s="7">
        <v>8</v>
      </c>
      <c r="G112" s="7">
        <v>7</v>
      </c>
      <c r="H112" s="7">
        <v>2</v>
      </c>
      <c r="I112" s="7">
        <v>0</v>
      </c>
      <c r="J112" s="7">
        <v>0</v>
      </c>
      <c r="K112" s="7">
        <v>0</v>
      </c>
      <c r="L112" s="7">
        <v>0</v>
      </c>
    </row>
    <row r="113" spans="1:12" x14ac:dyDescent="0.25">
      <c r="A113" s="8" t="s">
        <v>77</v>
      </c>
      <c r="B113" s="9">
        <v>0</v>
      </c>
      <c r="C113" s="9">
        <v>0</v>
      </c>
      <c r="D113" s="7">
        <v>0</v>
      </c>
      <c r="E113" s="7">
        <v>0</v>
      </c>
      <c r="F113" s="7">
        <v>2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</row>
    <row r="114" spans="1:12" x14ac:dyDescent="0.25">
      <c r="A114" s="8" t="s">
        <v>144</v>
      </c>
      <c r="B114" s="9"/>
      <c r="C114" s="9"/>
      <c r="D114" s="7"/>
      <c r="E114" s="7"/>
      <c r="F114" s="7"/>
      <c r="G114" s="7"/>
      <c r="H114" s="7"/>
      <c r="I114" s="7"/>
      <c r="J114" s="7">
        <v>1</v>
      </c>
      <c r="K114" s="7">
        <v>2</v>
      </c>
      <c r="L114" s="7">
        <v>1</v>
      </c>
    </row>
    <row r="115" spans="1:12" x14ac:dyDescent="0.25">
      <c r="A115" s="8" t="s">
        <v>106</v>
      </c>
      <c r="B115" s="9">
        <v>0</v>
      </c>
      <c r="C115" s="9">
        <v>0</v>
      </c>
      <c r="D115" s="7">
        <v>0</v>
      </c>
      <c r="E115" s="7">
        <v>0</v>
      </c>
      <c r="F115" s="7">
        <v>0</v>
      </c>
      <c r="G115" s="7">
        <v>0</v>
      </c>
      <c r="H115" s="7">
        <v>7</v>
      </c>
      <c r="I115" s="7">
        <v>9</v>
      </c>
      <c r="J115" s="7">
        <v>11</v>
      </c>
      <c r="K115" s="7">
        <v>5</v>
      </c>
      <c r="L115" s="7">
        <v>5</v>
      </c>
    </row>
    <row r="116" spans="1:12" x14ac:dyDescent="0.25">
      <c r="A116" s="8" t="s">
        <v>117</v>
      </c>
      <c r="B116" s="9">
        <v>0</v>
      </c>
      <c r="C116" s="9">
        <v>0</v>
      </c>
      <c r="D116" s="7">
        <v>0</v>
      </c>
      <c r="E116" s="7">
        <v>0</v>
      </c>
      <c r="F116" s="7">
        <v>0</v>
      </c>
      <c r="G116" s="7">
        <v>0</v>
      </c>
      <c r="H116" s="7">
        <v>2</v>
      </c>
      <c r="I116" s="7">
        <v>7</v>
      </c>
      <c r="J116" s="7">
        <v>2</v>
      </c>
      <c r="K116" s="7">
        <v>6</v>
      </c>
      <c r="L116" s="7">
        <v>5</v>
      </c>
    </row>
    <row r="117" spans="1:12" x14ac:dyDescent="0.25">
      <c r="A117" s="27" t="s">
        <v>119</v>
      </c>
      <c r="B117" s="28"/>
      <c r="C117" s="28"/>
      <c r="D117" s="29"/>
      <c r="E117" s="29"/>
      <c r="F117" s="29"/>
      <c r="G117" s="29"/>
      <c r="H117" s="28">
        <v>0</v>
      </c>
      <c r="I117" s="28">
        <v>4</v>
      </c>
      <c r="J117" s="28">
        <v>0</v>
      </c>
      <c r="K117" s="28">
        <v>4</v>
      </c>
      <c r="L117" s="28">
        <v>3</v>
      </c>
    </row>
    <row r="118" spans="1:12" x14ac:dyDescent="0.25">
      <c r="A118" s="27" t="s">
        <v>101</v>
      </c>
      <c r="B118" s="28"/>
      <c r="C118" s="28"/>
      <c r="D118" s="29"/>
      <c r="E118" s="29"/>
      <c r="F118" s="29"/>
      <c r="G118" s="29"/>
      <c r="H118" s="28">
        <v>0</v>
      </c>
      <c r="I118" s="28">
        <v>0</v>
      </c>
      <c r="J118" s="28">
        <v>0</v>
      </c>
      <c r="K118" s="28">
        <v>0</v>
      </c>
      <c r="L118" s="28">
        <v>0</v>
      </c>
    </row>
    <row r="119" spans="1:12" ht="30" x14ac:dyDescent="0.25">
      <c r="A119" s="27" t="s">
        <v>118</v>
      </c>
      <c r="B119" s="28"/>
      <c r="C119" s="28"/>
      <c r="D119" s="29"/>
      <c r="E119" s="29"/>
      <c r="F119" s="29"/>
      <c r="G119" s="29"/>
      <c r="H119" s="28">
        <v>2</v>
      </c>
      <c r="I119" s="28">
        <v>3</v>
      </c>
      <c r="J119" s="28">
        <v>0</v>
      </c>
      <c r="K119" s="28">
        <v>0</v>
      </c>
      <c r="L119" s="28">
        <v>0</v>
      </c>
    </row>
    <row r="120" spans="1:12" ht="30.75" thickBot="1" x14ac:dyDescent="0.3">
      <c r="A120" s="27" t="s">
        <v>145</v>
      </c>
      <c r="B120" s="28"/>
      <c r="C120" s="28"/>
      <c r="D120" s="29"/>
      <c r="E120" s="29"/>
      <c r="F120" s="29"/>
      <c r="G120" s="29"/>
      <c r="H120" s="28"/>
      <c r="I120" s="28"/>
      <c r="J120" s="28">
        <v>2</v>
      </c>
      <c r="K120" s="28">
        <v>2</v>
      </c>
      <c r="L120" s="28">
        <v>2</v>
      </c>
    </row>
    <row r="121" spans="1:12" ht="15.75" thickBot="1" x14ac:dyDescent="0.3">
      <c r="A121" s="25" t="s">
        <v>108</v>
      </c>
      <c r="B121" s="26">
        <v>4</v>
      </c>
      <c r="C121" s="26">
        <v>7</v>
      </c>
      <c r="D121" s="26">
        <v>5</v>
      </c>
      <c r="E121" s="26">
        <v>6</v>
      </c>
      <c r="F121" s="26">
        <v>10</v>
      </c>
      <c r="G121" s="26">
        <v>7</v>
      </c>
      <c r="H121" s="26">
        <v>11</v>
      </c>
      <c r="I121" s="26">
        <v>16</v>
      </c>
      <c r="J121" s="26">
        <v>14</v>
      </c>
      <c r="K121" s="26">
        <v>13</v>
      </c>
      <c r="L121" s="26">
        <v>11</v>
      </c>
    </row>
    <row r="122" spans="1:12" x14ac:dyDescent="0.25">
      <c r="A122" s="8" t="s">
        <v>50</v>
      </c>
      <c r="B122" s="9">
        <v>3</v>
      </c>
      <c r="C122" s="9">
        <v>2</v>
      </c>
      <c r="D122" s="7">
        <v>3</v>
      </c>
      <c r="E122" s="7">
        <v>2</v>
      </c>
      <c r="F122" s="7">
        <v>12</v>
      </c>
      <c r="G122" s="7">
        <v>1</v>
      </c>
      <c r="H122" s="7">
        <v>9</v>
      </c>
      <c r="I122" s="7">
        <v>3</v>
      </c>
      <c r="J122" s="7">
        <v>5</v>
      </c>
      <c r="K122" s="7">
        <v>4</v>
      </c>
      <c r="L122" s="7">
        <v>2</v>
      </c>
    </row>
    <row r="123" spans="1:12" x14ac:dyDescent="0.25">
      <c r="A123" s="8" t="s">
        <v>64</v>
      </c>
      <c r="B123" s="9">
        <v>0</v>
      </c>
      <c r="C123" s="9">
        <v>0</v>
      </c>
      <c r="D123" s="7">
        <v>9</v>
      </c>
      <c r="E123" s="7">
        <v>6</v>
      </c>
      <c r="F123" s="7">
        <v>13</v>
      </c>
      <c r="G123" s="7">
        <v>17</v>
      </c>
      <c r="H123" s="7">
        <v>7</v>
      </c>
      <c r="I123" s="7">
        <v>4</v>
      </c>
      <c r="J123" s="7">
        <v>0</v>
      </c>
      <c r="K123" s="7">
        <v>0</v>
      </c>
      <c r="L123" s="7">
        <v>0</v>
      </c>
    </row>
    <row r="124" spans="1:12" x14ac:dyDescent="0.25">
      <c r="A124" s="30" t="s">
        <v>105</v>
      </c>
      <c r="B124" s="28"/>
      <c r="C124" s="28"/>
      <c r="D124" s="29"/>
      <c r="E124" s="29"/>
      <c r="F124" s="29"/>
      <c r="G124" s="29"/>
      <c r="H124" s="29">
        <v>2</v>
      </c>
      <c r="I124" s="29">
        <v>1</v>
      </c>
      <c r="J124" s="29">
        <v>0</v>
      </c>
      <c r="K124" s="29">
        <v>0</v>
      </c>
      <c r="L124" s="29">
        <v>0</v>
      </c>
    </row>
    <row r="125" spans="1:12" x14ac:dyDescent="0.25">
      <c r="A125" s="30" t="s">
        <v>94</v>
      </c>
      <c r="B125" s="28"/>
      <c r="C125" s="28"/>
      <c r="D125" s="29"/>
      <c r="E125" s="29"/>
      <c r="F125" s="29"/>
      <c r="G125" s="29"/>
      <c r="H125" s="29">
        <v>5</v>
      </c>
      <c r="I125" s="29">
        <v>3</v>
      </c>
      <c r="J125" s="29">
        <v>0</v>
      </c>
      <c r="K125" s="29">
        <v>0</v>
      </c>
      <c r="L125" s="29">
        <v>0</v>
      </c>
    </row>
    <row r="126" spans="1:12" x14ac:dyDescent="0.25">
      <c r="A126" s="8" t="s">
        <v>72</v>
      </c>
      <c r="B126" s="9">
        <v>0</v>
      </c>
      <c r="C126" s="9">
        <v>0</v>
      </c>
      <c r="D126" s="7">
        <v>0</v>
      </c>
      <c r="E126" s="7">
        <v>3</v>
      </c>
      <c r="F126" s="7">
        <v>8</v>
      </c>
      <c r="G126" s="7">
        <v>29</v>
      </c>
      <c r="H126" s="7">
        <v>20</v>
      </c>
      <c r="I126" s="7">
        <v>31</v>
      </c>
      <c r="J126" s="7">
        <v>29</v>
      </c>
      <c r="K126" s="7">
        <v>18</v>
      </c>
      <c r="L126" s="7">
        <v>29</v>
      </c>
    </row>
    <row r="127" spans="1:12" x14ac:dyDescent="0.25">
      <c r="A127" s="8" t="s">
        <v>95</v>
      </c>
      <c r="B127" s="9">
        <v>0</v>
      </c>
      <c r="C127" s="9">
        <v>0</v>
      </c>
      <c r="D127" s="7">
        <v>0</v>
      </c>
      <c r="E127" s="7">
        <v>0</v>
      </c>
      <c r="F127" s="7">
        <v>0</v>
      </c>
      <c r="G127" s="7">
        <v>0</v>
      </c>
      <c r="H127" s="7">
        <v>5</v>
      </c>
      <c r="I127" s="7">
        <v>25</v>
      </c>
      <c r="J127" s="7">
        <v>33</v>
      </c>
      <c r="K127" s="7">
        <v>25</v>
      </c>
      <c r="L127" s="7">
        <v>34</v>
      </c>
    </row>
    <row r="128" spans="1:12" x14ac:dyDescent="0.25">
      <c r="A128" s="30" t="s">
        <v>105</v>
      </c>
      <c r="B128" s="28"/>
      <c r="C128" s="28"/>
      <c r="D128" s="29"/>
      <c r="E128" s="29"/>
      <c r="F128" s="29"/>
      <c r="G128" s="29"/>
      <c r="H128" s="29">
        <v>1</v>
      </c>
      <c r="I128" s="29">
        <v>11</v>
      </c>
      <c r="J128" s="29">
        <v>13</v>
      </c>
      <c r="K128" s="29">
        <v>15</v>
      </c>
      <c r="L128" s="29">
        <v>15</v>
      </c>
    </row>
    <row r="129" spans="1:12" x14ac:dyDescent="0.25">
      <c r="A129" s="30" t="s">
        <v>168</v>
      </c>
      <c r="B129" s="28"/>
      <c r="C129" s="28"/>
      <c r="D129" s="29"/>
      <c r="E129" s="29"/>
      <c r="F129" s="29"/>
      <c r="G129" s="29"/>
      <c r="H129" s="29"/>
      <c r="I129" s="29"/>
      <c r="J129" s="29"/>
      <c r="K129" s="29"/>
      <c r="L129" s="29">
        <v>6</v>
      </c>
    </row>
    <row r="130" spans="1:12" x14ac:dyDescent="0.25">
      <c r="A130" s="30" t="s">
        <v>94</v>
      </c>
      <c r="B130" s="28"/>
      <c r="C130" s="28"/>
      <c r="D130" s="29"/>
      <c r="E130" s="29"/>
      <c r="F130" s="29"/>
      <c r="G130" s="29"/>
      <c r="H130" s="29">
        <v>4</v>
      </c>
      <c r="I130" s="29">
        <v>14</v>
      </c>
      <c r="J130" s="29">
        <v>20</v>
      </c>
      <c r="K130" s="29">
        <v>10</v>
      </c>
      <c r="L130" s="29">
        <v>13</v>
      </c>
    </row>
    <row r="131" spans="1:12" x14ac:dyDescent="0.25">
      <c r="A131" s="8" t="s">
        <v>96</v>
      </c>
      <c r="B131" s="9">
        <v>0</v>
      </c>
      <c r="C131" s="9">
        <v>0</v>
      </c>
      <c r="D131" s="7">
        <v>0</v>
      </c>
      <c r="E131" s="7">
        <v>0</v>
      </c>
      <c r="F131" s="7">
        <v>0</v>
      </c>
      <c r="G131" s="7">
        <v>0</v>
      </c>
      <c r="H131" s="7">
        <v>7</v>
      </c>
      <c r="I131" s="7">
        <v>28</v>
      </c>
      <c r="J131" s="7">
        <v>26</v>
      </c>
      <c r="K131" s="7">
        <v>21</v>
      </c>
      <c r="L131" s="7">
        <v>30</v>
      </c>
    </row>
    <row r="132" spans="1:12" x14ac:dyDescent="0.25">
      <c r="A132" s="8" t="s">
        <v>97</v>
      </c>
      <c r="B132" s="9">
        <v>0</v>
      </c>
      <c r="C132" s="9">
        <v>0</v>
      </c>
      <c r="D132" s="7">
        <v>0</v>
      </c>
      <c r="E132" s="7">
        <v>0</v>
      </c>
      <c r="F132" s="7">
        <v>0</v>
      </c>
      <c r="G132" s="7">
        <v>0</v>
      </c>
      <c r="H132" s="7">
        <v>1</v>
      </c>
      <c r="I132" s="7">
        <v>3</v>
      </c>
      <c r="J132" s="7">
        <v>0</v>
      </c>
      <c r="K132" s="7">
        <v>5</v>
      </c>
      <c r="L132" s="7">
        <v>5</v>
      </c>
    </row>
    <row r="133" spans="1:12" ht="18" customHeight="1" x14ac:dyDescent="0.25">
      <c r="A133" s="19" t="s">
        <v>51</v>
      </c>
      <c r="B133" s="9">
        <v>8</v>
      </c>
      <c r="C133" s="9">
        <v>10</v>
      </c>
      <c r="D133" s="7">
        <v>8</v>
      </c>
      <c r="E133" s="7">
        <v>10</v>
      </c>
      <c r="F133" s="7">
        <v>3</v>
      </c>
      <c r="G133" s="7">
        <v>1</v>
      </c>
      <c r="H133" s="7">
        <v>4</v>
      </c>
      <c r="I133" s="7">
        <v>0</v>
      </c>
      <c r="J133" s="7">
        <v>0</v>
      </c>
      <c r="K133" s="7">
        <v>0</v>
      </c>
      <c r="L133" s="7">
        <v>0</v>
      </c>
    </row>
    <row r="134" spans="1:12" x14ac:dyDescent="0.25">
      <c r="A134" s="8" t="s">
        <v>52</v>
      </c>
      <c r="B134" s="17">
        <v>20</v>
      </c>
      <c r="C134" s="17">
        <v>12</v>
      </c>
      <c r="D134" s="18">
        <v>21</v>
      </c>
      <c r="E134" s="18">
        <v>21</v>
      </c>
      <c r="F134" s="18">
        <v>21</v>
      </c>
      <c r="G134" s="20">
        <v>21</v>
      </c>
      <c r="H134" s="20">
        <v>5</v>
      </c>
      <c r="I134" s="20">
        <v>0</v>
      </c>
      <c r="J134" s="20">
        <v>0</v>
      </c>
      <c r="K134" s="20">
        <v>0</v>
      </c>
      <c r="L134" s="20">
        <v>0</v>
      </c>
    </row>
    <row r="135" spans="1:12" ht="16.5" customHeight="1" x14ac:dyDescent="0.25">
      <c r="A135" s="19" t="s">
        <v>53</v>
      </c>
      <c r="B135" s="17">
        <v>26</v>
      </c>
      <c r="C135" s="17">
        <v>34</v>
      </c>
      <c r="D135" s="18">
        <v>45</v>
      </c>
      <c r="E135" s="18">
        <v>52</v>
      </c>
      <c r="F135" s="18">
        <v>26</v>
      </c>
      <c r="G135" s="21">
        <v>31</v>
      </c>
      <c r="H135" s="21">
        <v>16</v>
      </c>
      <c r="I135" s="21">
        <v>13</v>
      </c>
      <c r="J135" s="21">
        <v>20</v>
      </c>
      <c r="K135" s="21">
        <v>15</v>
      </c>
      <c r="L135" s="21">
        <v>40</v>
      </c>
    </row>
    <row r="136" spans="1:12" x14ac:dyDescent="0.25">
      <c r="A136" s="27" t="s">
        <v>98</v>
      </c>
      <c r="B136" s="28"/>
      <c r="C136" s="28"/>
      <c r="D136" s="29"/>
      <c r="E136" s="29"/>
      <c r="F136" s="29"/>
      <c r="G136" s="29"/>
      <c r="H136" s="28">
        <v>1</v>
      </c>
      <c r="I136" s="28">
        <v>2</v>
      </c>
      <c r="J136" s="28">
        <v>0</v>
      </c>
      <c r="K136" s="28">
        <v>2</v>
      </c>
      <c r="L136" s="28">
        <v>0</v>
      </c>
    </row>
    <row r="137" spans="1:12" x14ac:dyDescent="0.25">
      <c r="A137" s="27" t="s">
        <v>99</v>
      </c>
      <c r="B137" s="28"/>
      <c r="C137" s="28"/>
      <c r="D137" s="29"/>
      <c r="E137" s="29"/>
      <c r="F137" s="29"/>
      <c r="G137" s="29"/>
      <c r="H137" s="28">
        <v>5</v>
      </c>
      <c r="I137" s="28">
        <v>6</v>
      </c>
      <c r="J137" s="28">
        <v>8</v>
      </c>
      <c r="K137" s="28">
        <v>6</v>
      </c>
      <c r="L137" s="28">
        <v>31</v>
      </c>
    </row>
    <row r="138" spans="1:12" x14ac:dyDescent="0.25">
      <c r="A138" s="27" t="s">
        <v>100</v>
      </c>
      <c r="B138" s="28"/>
      <c r="C138" s="28"/>
      <c r="D138" s="29"/>
      <c r="E138" s="29"/>
      <c r="F138" s="29"/>
      <c r="G138" s="29"/>
      <c r="H138" s="28">
        <v>6</v>
      </c>
      <c r="I138" s="28">
        <v>1</v>
      </c>
      <c r="J138" s="28">
        <v>2</v>
      </c>
      <c r="K138" s="28">
        <v>3</v>
      </c>
      <c r="L138" s="28">
        <v>1</v>
      </c>
    </row>
    <row r="139" spans="1:12" x14ac:dyDescent="0.25">
      <c r="A139" s="27" t="s">
        <v>101</v>
      </c>
      <c r="B139" s="28"/>
      <c r="C139" s="28"/>
      <c r="D139" s="29"/>
      <c r="E139" s="29"/>
      <c r="F139" s="29"/>
      <c r="G139" s="29"/>
      <c r="H139" s="28">
        <v>2</v>
      </c>
      <c r="I139" s="28">
        <v>1</v>
      </c>
      <c r="J139" s="28">
        <v>1</v>
      </c>
      <c r="K139" s="28">
        <v>1</v>
      </c>
      <c r="L139" s="28">
        <v>5</v>
      </c>
    </row>
    <row r="140" spans="1:12" ht="18" customHeight="1" x14ac:dyDescent="0.25">
      <c r="A140" s="27" t="s">
        <v>145</v>
      </c>
      <c r="B140" s="28"/>
      <c r="C140" s="28"/>
      <c r="D140" s="29"/>
      <c r="E140" s="29"/>
      <c r="F140" s="29"/>
      <c r="G140" s="29"/>
      <c r="H140" s="28"/>
      <c r="I140" s="28"/>
      <c r="J140" s="28">
        <v>2</v>
      </c>
      <c r="K140" s="28">
        <v>2</v>
      </c>
      <c r="L140" s="28">
        <v>1</v>
      </c>
    </row>
    <row r="141" spans="1:12" ht="18" customHeight="1" x14ac:dyDescent="0.25">
      <c r="A141" s="27" t="s">
        <v>102</v>
      </c>
      <c r="B141" s="28"/>
      <c r="C141" s="28"/>
      <c r="D141" s="29"/>
      <c r="E141" s="29"/>
      <c r="F141" s="29"/>
      <c r="G141" s="29"/>
      <c r="H141" s="28">
        <v>3</v>
      </c>
      <c r="I141" s="28">
        <v>3</v>
      </c>
      <c r="J141" s="28">
        <v>7</v>
      </c>
      <c r="K141" s="28">
        <v>1</v>
      </c>
      <c r="L141" s="28">
        <v>2</v>
      </c>
    </row>
    <row r="142" spans="1:12" ht="17.25" customHeight="1" thickBot="1" x14ac:dyDescent="0.3">
      <c r="A142" s="19" t="s">
        <v>54</v>
      </c>
      <c r="B142" s="9">
        <v>11</v>
      </c>
      <c r="C142" s="9">
        <v>7</v>
      </c>
      <c r="D142" s="7">
        <v>5</v>
      </c>
      <c r="E142" s="7">
        <v>7</v>
      </c>
      <c r="F142" s="7">
        <v>5</v>
      </c>
      <c r="G142" s="7">
        <v>8</v>
      </c>
      <c r="H142" s="7">
        <v>6</v>
      </c>
      <c r="I142" s="7">
        <v>16</v>
      </c>
      <c r="J142" s="7">
        <v>12</v>
      </c>
      <c r="K142" s="7">
        <v>9</v>
      </c>
      <c r="L142" s="7">
        <v>8</v>
      </c>
    </row>
    <row r="143" spans="1:12" ht="17.25" customHeight="1" thickBot="1" x14ac:dyDescent="0.3">
      <c r="A143" s="25" t="s">
        <v>131</v>
      </c>
      <c r="B143" s="26">
        <f>SUM(B122:B123,B126:B127,B131:B135,B142)</f>
        <v>68</v>
      </c>
      <c r="C143" s="26">
        <f t="shared" ref="C143:I143" si="3">SUM(C122:C123,C126:C127,C131:C135,C142)</f>
        <v>65</v>
      </c>
      <c r="D143" s="26">
        <f t="shared" si="3"/>
        <v>91</v>
      </c>
      <c r="E143" s="26">
        <f t="shared" si="3"/>
        <v>101</v>
      </c>
      <c r="F143" s="26">
        <f t="shared" si="3"/>
        <v>88</v>
      </c>
      <c r="G143" s="26">
        <f t="shared" si="3"/>
        <v>108</v>
      </c>
      <c r="H143" s="26">
        <f t="shared" si="3"/>
        <v>80</v>
      </c>
      <c r="I143" s="26">
        <f t="shared" si="3"/>
        <v>123</v>
      </c>
      <c r="J143" s="26">
        <f t="shared" ref="J143:K143" si="4">SUM(J122:J123,J126:J127,J131:J135,J142)</f>
        <v>125</v>
      </c>
      <c r="K143" s="26">
        <f t="shared" si="4"/>
        <v>97</v>
      </c>
      <c r="L143" s="26">
        <f>SUM(L122:L123,L126:L127,L131:L135,L142)</f>
        <v>148</v>
      </c>
    </row>
    <row r="144" spans="1:12" ht="17.25" customHeight="1" thickBot="1" x14ac:dyDescent="0.3">
      <c r="A144" s="25" t="s">
        <v>132</v>
      </c>
      <c r="B144" s="26">
        <v>67</v>
      </c>
      <c r="C144" s="26">
        <v>65</v>
      </c>
      <c r="D144" s="26">
        <v>91</v>
      </c>
      <c r="E144" s="26">
        <v>101</v>
      </c>
      <c r="F144" s="26">
        <v>87</v>
      </c>
      <c r="G144" s="26">
        <v>108</v>
      </c>
      <c r="H144" s="26">
        <v>79</v>
      </c>
      <c r="I144" s="26">
        <v>123</v>
      </c>
      <c r="J144" s="26">
        <v>123</v>
      </c>
      <c r="K144" s="26">
        <v>97</v>
      </c>
      <c r="L144" s="26">
        <v>148</v>
      </c>
    </row>
    <row r="145" spans="1:12" ht="15.75" customHeight="1" x14ac:dyDescent="0.25">
      <c r="A145" s="22" t="s">
        <v>73</v>
      </c>
      <c r="B145" s="9">
        <v>0</v>
      </c>
      <c r="C145" s="9">
        <v>0</v>
      </c>
      <c r="D145" s="7">
        <v>0</v>
      </c>
      <c r="E145" s="7">
        <v>2</v>
      </c>
      <c r="F145" s="7">
        <v>3</v>
      </c>
      <c r="G145" s="7">
        <v>1</v>
      </c>
      <c r="H145" s="7">
        <v>1</v>
      </c>
      <c r="I145" s="7">
        <v>6</v>
      </c>
      <c r="J145" s="7">
        <v>2</v>
      </c>
      <c r="K145" s="7">
        <v>1</v>
      </c>
      <c r="L145" s="7">
        <v>1</v>
      </c>
    </row>
    <row r="146" spans="1:12" ht="15.75" customHeight="1" x14ac:dyDescent="0.25">
      <c r="A146" s="22" t="s">
        <v>157</v>
      </c>
      <c r="B146" s="7"/>
      <c r="C146" s="7"/>
      <c r="D146" s="7"/>
      <c r="E146" s="7"/>
      <c r="F146" s="7"/>
      <c r="G146" s="7"/>
      <c r="H146" s="7"/>
      <c r="I146" s="7"/>
      <c r="J146" s="7"/>
      <c r="K146" s="7">
        <v>3</v>
      </c>
      <c r="L146" s="7">
        <v>1</v>
      </c>
    </row>
    <row r="147" spans="1:12" x14ac:dyDescent="0.25">
      <c r="A147" s="6" t="s">
        <v>56</v>
      </c>
      <c r="B147" s="18">
        <v>3</v>
      </c>
      <c r="C147" s="18">
        <v>0</v>
      </c>
      <c r="D147" s="18">
        <v>6</v>
      </c>
      <c r="E147" s="18">
        <v>7</v>
      </c>
      <c r="F147" s="18">
        <v>4</v>
      </c>
      <c r="G147" s="18">
        <v>4</v>
      </c>
      <c r="H147" s="18">
        <v>8</v>
      </c>
      <c r="I147" s="18">
        <v>2</v>
      </c>
      <c r="J147" s="18">
        <v>2</v>
      </c>
      <c r="K147" s="18">
        <v>0</v>
      </c>
      <c r="L147" s="18">
        <v>1</v>
      </c>
    </row>
    <row r="148" spans="1:12" x14ac:dyDescent="0.25">
      <c r="A148" s="6" t="s">
        <v>57</v>
      </c>
      <c r="B148" s="18">
        <v>1</v>
      </c>
      <c r="C148" s="18">
        <v>4</v>
      </c>
      <c r="D148" s="18">
        <v>3</v>
      </c>
      <c r="E148" s="18">
        <v>1</v>
      </c>
      <c r="F148" s="18">
        <v>2</v>
      </c>
      <c r="G148" s="18">
        <v>3</v>
      </c>
      <c r="H148" s="18">
        <v>4</v>
      </c>
      <c r="I148" s="18">
        <v>8</v>
      </c>
      <c r="J148" s="18">
        <v>3</v>
      </c>
      <c r="K148" s="18">
        <v>1</v>
      </c>
      <c r="L148" s="18">
        <v>0</v>
      </c>
    </row>
    <row r="149" spans="1:12" ht="15.75" thickBot="1" x14ac:dyDescent="0.3">
      <c r="A149" s="6" t="s">
        <v>74</v>
      </c>
      <c r="B149" s="7">
        <v>0</v>
      </c>
      <c r="C149" s="7">
        <v>0</v>
      </c>
      <c r="D149" s="7">
        <v>0</v>
      </c>
      <c r="E149" s="7">
        <v>2</v>
      </c>
      <c r="F149" s="7">
        <v>1</v>
      </c>
      <c r="G149" s="7">
        <v>5</v>
      </c>
      <c r="H149" s="7">
        <v>5</v>
      </c>
      <c r="I149" s="7">
        <v>5</v>
      </c>
      <c r="J149" s="7">
        <v>0</v>
      </c>
      <c r="K149" s="7">
        <v>1</v>
      </c>
      <c r="L149" s="7">
        <v>0</v>
      </c>
    </row>
    <row r="150" spans="1:12" ht="15.75" thickBot="1" x14ac:dyDescent="0.3">
      <c r="A150" s="25" t="s">
        <v>126</v>
      </c>
      <c r="B150" s="26">
        <v>4</v>
      </c>
      <c r="C150" s="26">
        <v>4</v>
      </c>
      <c r="D150" s="26">
        <v>9</v>
      </c>
      <c r="E150" s="26">
        <v>12</v>
      </c>
      <c r="F150" s="26">
        <v>10</v>
      </c>
      <c r="G150" s="26">
        <v>13</v>
      </c>
      <c r="H150" s="26">
        <v>18</v>
      </c>
      <c r="I150" s="26">
        <v>21</v>
      </c>
      <c r="J150" s="26">
        <v>7</v>
      </c>
      <c r="K150" s="26">
        <v>6</v>
      </c>
      <c r="L150" s="26">
        <v>3</v>
      </c>
    </row>
    <row r="151" spans="1:12" ht="15.75" thickBot="1" x14ac:dyDescent="0.3">
      <c r="A151" s="23" t="s">
        <v>123</v>
      </c>
      <c r="B151" s="24">
        <f>SUM(B6:B14,B17:B36,B42:B49,B56:B61,B70:B85,B88:B110,B112:B116,B122:B123,B126:B127,B131:B135,B142,B145:B149)</f>
        <v>409</v>
      </c>
      <c r="C151" s="24">
        <f>SUM(C6:C14,C17:C36,C42:C49,C56:C61,C70:C85,C88:C110,C112:C116,C122:C123,C126:C127,C131:C135,C142,C145:C149)</f>
        <v>401</v>
      </c>
      <c r="D151" s="24">
        <f>SUM(D6:D14,D17:D36,D42:D49,D56:D61,D70:D85,D88:D110,D112:D116,D122:D123,D126:D127,D131:D135,D142,D145:D149)</f>
        <v>409</v>
      </c>
      <c r="E151" s="24">
        <f>SUM(E6:E14,E17:E36,E42:E49,E56:E61,E70:E85,E88:E110,E112:E116,E122:E123,E126:E127,E131:E135,E142,E145:E149)</f>
        <v>467</v>
      </c>
      <c r="F151" s="24">
        <f>SUM(F6:F14,F17:F36,F42:F49,F56:F61,F70:F85,F88:F110,F112:F116,F122:F123,F126:F127,F131:F135,F142,F145:F149)</f>
        <v>486</v>
      </c>
      <c r="G151" s="24">
        <f>SUM(G6:G14,G17:G36,G42:G49,G56:G61,G70:G85,G88:G110,G112:G116,G122:G123,G126:G127,G131:G135,G142,G145:G149)</f>
        <v>502</v>
      </c>
      <c r="H151" s="24">
        <f>SUM(H6:H14,H17:H36,H42:H49,H56:H61,H70:H85,H88:H110,H112:H116,H122:H123,H126:H127,H131:H135,H142,H145:H149)</f>
        <v>484</v>
      </c>
      <c r="I151" s="24">
        <f>SUM(I6:I14,I17:I36,I42:I49,I56:I61,I70:I85,I88:I110,I112:I116,I122:I123,I126:I127,I131:I135,I142,I145:I149)</f>
        <v>600</v>
      </c>
      <c r="J151" s="24">
        <f>SUM(J6:J14,J17:J36,J42,J45,J48:J49,J56:J61,J65,J70:J85,J88:J110,J112:J116,J122:J123,J126:J127,J131:J135,J142,J145:J149)</f>
        <v>598</v>
      </c>
      <c r="K151" s="24">
        <f>SUM(K6:K14,K17,K21:K36,K42,K45,K48:K49,K56:K61,K65,K70:K85,K88:K110,K112:K116,K122:K123,K126:K127,K131:K135,K142,K145:K149)</f>
        <v>583</v>
      </c>
      <c r="L151" s="24">
        <f>SUM(L6:L14,L17,L21:L30,L32:L36,L42,L45,L48:L49,L56:L61,L65,L70:L85,L88:L110,L112:L116,L122:L123,L126:L127,L131:L135,L142,L145:L149)</f>
        <v>663</v>
      </c>
    </row>
    <row r="152" spans="1:12" ht="15.75" thickBot="1" x14ac:dyDescent="0.3">
      <c r="A152" s="23" t="s">
        <v>124</v>
      </c>
      <c r="B152" s="24">
        <f>SUM(B16,B87,B111,B121,B144,B150)</f>
        <v>385</v>
      </c>
      <c r="C152" s="24">
        <f>SUM(C16,C87,C111,C121,C144,C150)</f>
        <v>382</v>
      </c>
      <c r="D152" s="24">
        <f>SUM(D16,D87,D111,D121,D144,D150)</f>
        <v>397</v>
      </c>
      <c r="E152" s="24">
        <f>SUM(E16,E87,E111,E121,E144,E150)</f>
        <v>456</v>
      </c>
      <c r="F152" s="24">
        <f>SUM(F16,F87,F111,F121,F144,F150)</f>
        <v>460</v>
      </c>
      <c r="G152" s="24">
        <f>SUM(G16,G87,G111,G121,G144,G150)</f>
        <v>487</v>
      </c>
      <c r="H152" s="24">
        <f>SUM(H16,H87,H111,H121,H144,H150)</f>
        <v>459</v>
      </c>
      <c r="I152" s="24">
        <f>SUM(I16,I87,I111,I121,I144,I150)</f>
        <v>583</v>
      </c>
      <c r="J152" s="24">
        <f>SUM(J16,J87,J111,J121,J144,J150)</f>
        <v>565</v>
      </c>
      <c r="K152" s="24">
        <f>SUM(K16,K87,K111,K121,K144,K150)</f>
        <v>561</v>
      </c>
      <c r="L152" s="24">
        <f>SUM(L16,L87,L111,L121,L144,L150)</f>
        <v>643</v>
      </c>
    </row>
    <row r="153" spans="1:12" s="35" customFormat="1" ht="15.75" thickBot="1" x14ac:dyDescent="0.3">
      <c r="A153" s="32" t="s">
        <v>110</v>
      </c>
      <c r="B153" s="33">
        <v>367</v>
      </c>
      <c r="C153" s="33">
        <v>371</v>
      </c>
      <c r="D153" s="34">
        <v>383</v>
      </c>
      <c r="E153" s="33">
        <v>438</v>
      </c>
      <c r="F153" s="33">
        <v>451</v>
      </c>
      <c r="G153" s="33">
        <v>469</v>
      </c>
      <c r="H153" s="34">
        <v>440</v>
      </c>
      <c r="I153" s="34">
        <v>552</v>
      </c>
      <c r="J153" s="34">
        <v>521</v>
      </c>
      <c r="K153" s="34">
        <v>513</v>
      </c>
      <c r="L153" s="34">
        <v>550</v>
      </c>
    </row>
    <row r="154" spans="1:12" ht="30" customHeight="1" x14ac:dyDescent="0.25">
      <c r="A154" s="37" t="s">
        <v>122</v>
      </c>
      <c r="B154" s="37"/>
      <c r="C154" s="37"/>
      <c r="D154" s="37"/>
      <c r="E154" s="37"/>
      <c r="F154" s="37"/>
      <c r="G154" s="37"/>
      <c r="H154" s="37"/>
      <c r="I154" s="37"/>
    </row>
    <row r="155" spans="1:12" x14ac:dyDescent="0.25">
      <c r="A155" s="38" t="s">
        <v>109</v>
      </c>
      <c r="B155" s="37"/>
      <c r="C155" s="37"/>
      <c r="D155" s="37"/>
      <c r="E155" s="37"/>
      <c r="F155" s="37"/>
      <c r="G155" s="37"/>
      <c r="H155" s="37"/>
      <c r="I155" s="37"/>
    </row>
    <row r="156" spans="1:12" x14ac:dyDescent="0.25">
      <c r="A156" s="39" t="s">
        <v>121</v>
      </c>
      <c r="B156" s="39"/>
      <c r="C156" s="39"/>
      <c r="D156" s="39"/>
      <c r="E156" s="39"/>
      <c r="F156" s="39"/>
      <c r="G156" s="39"/>
      <c r="H156" s="39"/>
      <c r="I156" s="39"/>
    </row>
    <row r="157" spans="1:12" x14ac:dyDescent="0.25">
      <c r="A157" t="s">
        <v>169</v>
      </c>
      <c r="B157" s="1"/>
      <c r="C157" s="1"/>
      <c r="D157" s="1"/>
      <c r="E157" s="1"/>
      <c r="F157" s="1"/>
      <c r="G157" s="1"/>
    </row>
    <row r="158" spans="1:12" x14ac:dyDescent="0.25">
      <c r="B158" s="1"/>
      <c r="C158" s="1"/>
      <c r="D158" s="1"/>
      <c r="E158" s="1"/>
      <c r="F158" s="1"/>
      <c r="G158" s="1"/>
    </row>
    <row r="159" spans="1:12" x14ac:dyDescent="0.25">
      <c r="B159" s="1"/>
      <c r="C159" s="1"/>
      <c r="D159" s="1"/>
      <c r="E159" s="1"/>
      <c r="F159" s="1"/>
      <c r="G159" s="1"/>
    </row>
    <row r="160" spans="1:12" x14ac:dyDescent="0.25">
      <c r="B160" s="1"/>
      <c r="C160" s="1"/>
      <c r="D160" s="1"/>
      <c r="E160" s="1"/>
      <c r="F160" s="1"/>
      <c r="G160" s="1"/>
    </row>
    <row r="161" spans="2:7" x14ac:dyDescent="0.25">
      <c r="B161" s="1"/>
      <c r="C161" s="1"/>
      <c r="D161" s="1"/>
      <c r="E161" s="1"/>
      <c r="F161" s="1"/>
      <c r="G161" s="1"/>
    </row>
    <row r="162" spans="2:7" x14ac:dyDescent="0.25">
      <c r="B162" s="1"/>
      <c r="C162" s="1"/>
      <c r="D162" s="1"/>
      <c r="E162" s="1"/>
      <c r="F162" s="1"/>
      <c r="G162" s="1"/>
    </row>
    <row r="163" spans="2:7" x14ac:dyDescent="0.25">
      <c r="B163" s="1"/>
      <c r="C163" s="1"/>
      <c r="D163" s="1"/>
      <c r="E163" s="1"/>
      <c r="F163" s="1"/>
      <c r="G163" s="1"/>
    </row>
    <row r="164" spans="2:7" x14ac:dyDescent="0.25">
      <c r="B164" s="1"/>
      <c r="C164" s="1"/>
      <c r="D164" s="1"/>
      <c r="E164" s="1"/>
      <c r="F164" s="1"/>
      <c r="G164" s="1"/>
    </row>
    <row r="165" spans="2:7" x14ac:dyDescent="0.25">
      <c r="B165" s="1"/>
      <c r="C165" s="1"/>
      <c r="D165" s="1"/>
      <c r="E165" s="1"/>
      <c r="F165" s="1"/>
      <c r="G165" s="1"/>
    </row>
  </sheetData>
  <autoFilter ref="A5:K153" xr:uid="{00000000-0001-0000-0000-000000000000}"/>
  <mergeCells count="5">
    <mergeCell ref="A154:I154"/>
    <mergeCell ref="A155:I155"/>
    <mergeCell ref="A156:I156"/>
    <mergeCell ref="A1:A4"/>
    <mergeCell ref="B1:K2"/>
  </mergeCells>
  <pageMargins left="0" right="0" top="0" bottom="0" header="0.3" footer="0.3"/>
  <pageSetup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C59C5E1E7AD47A742CF1B4A59EBFB" ma:contentTypeVersion="14" ma:contentTypeDescription="Create a new document." ma:contentTypeScope="" ma:versionID="fe5392047e61ef5d06f3801db93b4546">
  <xsd:schema xmlns:xsd="http://www.w3.org/2001/XMLSchema" xmlns:xs="http://www.w3.org/2001/XMLSchema" xmlns:p="http://schemas.microsoft.com/office/2006/metadata/properties" xmlns:ns2="0daf66f3-8b78-487f-b42f-d26d1a110a88" xmlns:ns3="796ed18f-a76d-4eed-bfe4-7e0b47a2d5cd" targetNamespace="http://schemas.microsoft.com/office/2006/metadata/properties" ma:root="true" ma:fieldsID="4f30b2f0ddd71913fad0cb47c7be070c" ns2:_="" ns3:_="">
    <xsd:import namespace="0daf66f3-8b78-487f-b42f-d26d1a110a88"/>
    <xsd:import namespace="796ed18f-a76d-4eed-bfe4-7e0b47a2d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af66f3-8b78-487f-b42f-d26d1a110a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806c4ce-b352-41d5-8dc2-600f6ab43a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d18f-a76d-4eed-bfe4-7e0b47a2d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1f2494-40ad-4584-896d-b931b40591b1}" ma:internalName="TaxCatchAll" ma:showField="CatchAllData" ma:web="796ed18f-a76d-4eed-bfe4-7e0b47a2d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af66f3-8b78-487f-b42f-d26d1a110a88">
      <Terms xmlns="http://schemas.microsoft.com/office/infopath/2007/PartnerControls"/>
    </lcf76f155ced4ddcb4097134ff3c332f>
    <TaxCatchAll xmlns="796ed18f-a76d-4eed-bfe4-7e0b47a2d5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53958E-D428-4D72-8341-AB603E046807}"/>
</file>

<file path=customXml/itemProps2.xml><?xml version="1.0" encoding="utf-8"?>
<ds:datastoreItem xmlns:ds="http://schemas.openxmlformats.org/officeDocument/2006/customXml" ds:itemID="{6A9F9EF4-8D9C-407C-B5F3-3796AF8A7A3D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f657243-e905-424a-822d-a31a50e74a25"/>
    <ds:schemaRef ds:uri="http://www.w3.org/XML/1998/namespace"/>
    <ds:schemaRef ds:uri="64c63d4d-c4f6-49e5-b6fe-991285dfd8a9"/>
  </ds:schemaRefs>
</ds:datastoreItem>
</file>

<file path=customXml/itemProps3.xml><?xml version="1.0" encoding="utf-8"?>
<ds:datastoreItem xmlns:ds="http://schemas.openxmlformats.org/officeDocument/2006/customXml" ds:itemID="{C35ACC9B-4F51-4DC0-9324-3DD9EAE4F1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Grads</vt:lpstr>
      <vt:lpstr>Grads!Print_Titles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Ullom, Kristy</dc:creator>
  <cp:lastModifiedBy>Cross, Laura</cp:lastModifiedBy>
  <cp:lastPrinted>2018-09-04T16:53:25Z</cp:lastPrinted>
  <dcterms:created xsi:type="dcterms:W3CDTF">2013-06-06T17:22:28Z</dcterms:created>
  <dcterms:modified xsi:type="dcterms:W3CDTF">2023-07-06T21:14:25Z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0x0101008D2D4F1C8355CC49A7310D284A69A22E</vt:lpwstr>
  </property>
  <property fmtid="{D5CDD505-2E9C-101B-9397-08002B2CF9AE}" pid="3" name="MediaServiceImageTags">
    <vt:lpwstr/>
  </property>
</Properties>
</file>